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0.840\"/>
    </mc:Choice>
  </mc:AlternateContent>
  <bookViews>
    <workbookView xWindow="0" yWindow="0" windowWidth="20430" windowHeight="6285" tabRatio="920" firstSheet="42" activeTab="61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Реестр 1" sheetId="65" r:id="rId25"/>
    <sheet name="Реестр 2" sheetId="68" r:id="rId26"/>
    <sheet name="ИТОГ" sheetId="69" r:id="rId27"/>
    <sheet name="ССЫЛКИ" sheetId="1" state="hidden" r:id="rId28"/>
    <sheet name="Автомат. ввод" sheetId="35" r:id="rId29"/>
    <sheet name="01" sheetId="2" r:id="rId30"/>
    <sheet name="02" sheetId="3" r:id="rId31"/>
    <sheet name="03" sheetId="4" r:id="rId32"/>
    <sheet name="04" sheetId="5" r:id="rId33"/>
    <sheet name="05" sheetId="6" r:id="rId34"/>
    <sheet name="06" sheetId="7" r:id="rId35"/>
    <sheet name="07" sheetId="8" state="hidden" r:id="rId36"/>
    <sheet name="08" sheetId="9" r:id="rId37"/>
    <sheet name="09" sheetId="10" r:id="rId38"/>
    <sheet name="Лист2" sheetId="83" r:id="rId39"/>
    <sheet name="10" sheetId="11" r:id="rId40"/>
    <sheet name="11" sheetId="12" r:id="rId41"/>
    <sheet name="12" sheetId="13" r:id="rId42"/>
    <sheet name="13" sheetId="14" r:id="rId43"/>
    <sheet name="14" sheetId="15" state="hidden" r:id="rId44"/>
    <sheet name="15" sheetId="16" r:id="rId45"/>
    <sheet name="16" sheetId="17" r:id="rId46"/>
    <sheet name="17" sheetId="18" r:id="rId47"/>
    <sheet name="18" sheetId="19" r:id="rId48"/>
    <sheet name="19" sheetId="20" r:id="rId49"/>
    <sheet name="20" sheetId="21" r:id="rId50"/>
    <sheet name="21" sheetId="22" state="hidden" r:id="rId51"/>
    <sheet name="22" sheetId="23" r:id="rId52"/>
    <sheet name="23" sheetId="24" r:id="rId53"/>
    <sheet name="24" sheetId="25" r:id="rId54"/>
    <sheet name="25" sheetId="26" r:id="rId55"/>
    <sheet name="26" sheetId="27" r:id="rId56"/>
    <sheet name="27" sheetId="28" r:id="rId57"/>
    <sheet name="28" sheetId="29" state="hidden" r:id="rId58"/>
    <sheet name="29" sheetId="30" state="hidden" r:id="rId59"/>
    <sheet name="30" sheetId="31" state="hidden" r:id="rId60"/>
    <sheet name="31" sheetId="32" state="hidden" r:id="rId61"/>
    <sheet name="Итог.вед.(ПРИХОД)" sheetId="36" r:id="rId62"/>
    <sheet name="2 Итог.вед.(РАСХОД)" sheetId="33" r:id="rId63"/>
    <sheet name="Движение мат ценностей" sheetId="34" r:id="rId64"/>
    <sheet name="Лист1" sheetId="39" r:id="rId65"/>
  </sheets>
  <definedNames>
    <definedName name="завтрак_общ">'Автомат. ввод'!$A$21:$C$50</definedName>
    <definedName name="завтрак_факт">'Автомат. ввод'!$E$21:$G$50</definedName>
    <definedName name="Общее_количество_учащихся">'Автомат. ввод'!$I$20:$K$50</definedName>
    <definedName name="Фактически_присутствующих">'Автомат. ввод'!$M$20:$O$50</definedName>
  </definedNames>
  <calcPr calcId="162913"/>
</workbook>
</file>

<file path=xl/calcChain.xml><?xml version="1.0" encoding="utf-8"?>
<calcChain xmlns="http://schemas.openxmlformats.org/spreadsheetml/2006/main">
  <c r="D49" i="68" l="1"/>
  <c r="E6" i="65"/>
  <c r="D44" i="65"/>
  <c r="C27" i="48" l="1"/>
  <c r="C15" i="48"/>
  <c r="A3" i="48"/>
  <c r="C27" i="62" l="1"/>
  <c r="C15" i="62"/>
  <c r="A3" i="62"/>
  <c r="C27" i="61"/>
  <c r="C15" i="61"/>
  <c r="A3" i="61"/>
  <c r="C27" i="60"/>
  <c r="C15" i="60"/>
  <c r="A3" i="60"/>
  <c r="C27" i="59"/>
  <c r="C15" i="59"/>
  <c r="A3" i="59"/>
  <c r="C27" i="58"/>
  <c r="C15" i="58"/>
  <c r="A3" i="58"/>
  <c r="C27" i="57"/>
  <c r="C15" i="57"/>
  <c r="A3" i="57"/>
  <c r="C43" i="35"/>
  <c r="C21" i="35"/>
  <c r="G21" i="35" s="1"/>
  <c r="C22" i="35"/>
  <c r="C23" i="35"/>
  <c r="G23" i="35" s="1"/>
  <c r="C24" i="35"/>
  <c r="C25" i="35"/>
  <c r="C26" i="35"/>
  <c r="C28" i="35"/>
  <c r="C29" i="35"/>
  <c r="C30" i="35"/>
  <c r="C31" i="35"/>
  <c r="G25" i="35"/>
  <c r="G29" i="35"/>
  <c r="K40" i="35" l="1"/>
  <c r="K41" i="35"/>
  <c r="K44" i="35"/>
  <c r="K45" i="35"/>
  <c r="K46" i="35"/>
  <c r="K47" i="35"/>
  <c r="K48" i="35"/>
  <c r="K49" i="35"/>
  <c r="K50" i="35"/>
  <c r="C36" i="35"/>
  <c r="C37" i="35"/>
  <c r="C38" i="35"/>
  <c r="C39" i="35"/>
  <c r="C40" i="35"/>
  <c r="C41" i="35"/>
  <c r="C42" i="35"/>
  <c r="C44" i="35"/>
  <c r="C45" i="35"/>
  <c r="C46" i="35"/>
  <c r="C47" i="35"/>
  <c r="C48" i="35"/>
  <c r="C49" i="35"/>
  <c r="C50" i="35"/>
  <c r="C51" i="35"/>
  <c r="K21" i="35"/>
  <c r="C57" i="2" s="1"/>
  <c r="C56" i="2" s="1"/>
  <c r="D56" i="2" s="1"/>
  <c r="E56" i="2" s="1"/>
  <c r="F56" i="2" s="1"/>
  <c r="G56" i="2" s="1"/>
  <c r="K22" i="35"/>
  <c r="K23" i="35"/>
  <c r="O23" i="35" s="1"/>
  <c r="K24" i="35"/>
  <c r="K25" i="35"/>
  <c r="O25" i="35" s="1"/>
  <c r="K26" i="35"/>
  <c r="K28" i="35"/>
  <c r="C57" i="9" s="1"/>
  <c r="C56" i="9" s="1"/>
  <c r="D56" i="9" s="1"/>
  <c r="K29" i="35"/>
  <c r="K30" i="35"/>
  <c r="K31" i="35"/>
  <c r="K32" i="35"/>
  <c r="K33" i="35"/>
  <c r="C30" i="3"/>
  <c r="C29" i="3" s="1"/>
  <c r="D29" i="3" s="1"/>
  <c r="E29" i="3" s="1"/>
  <c r="F29" i="3" s="1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R29" i="3" s="1"/>
  <c r="S29" i="3" s="1"/>
  <c r="T29" i="3" s="1"/>
  <c r="U29" i="3" s="1"/>
  <c r="V29" i="3" s="1"/>
  <c r="W29" i="3" s="1"/>
  <c r="X29" i="3" s="1"/>
  <c r="Y29" i="3" s="1"/>
  <c r="Z29" i="3" s="1"/>
  <c r="AA29" i="3" s="1"/>
  <c r="AB29" i="3" s="1"/>
  <c r="AC29" i="3" s="1"/>
  <c r="AD29" i="3" s="1"/>
  <c r="AE29" i="3" s="1"/>
  <c r="AF29" i="3" s="1"/>
  <c r="AG29" i="3" s="1"/>
  <c r="AH29" i="3" s="1"/>
  <c r="AI29" i="3" s="1"/>
  <c r="AJ29" i="3" s="1"/>
  <c r="AK29" i="3" s="1"/>
  <c r="AL29" i="3" s="1"/>
  <c r="AM29" i="3" s="1"/>
  <c r="AN29" i="3" s="1"/>
  <c r="AO29" i="3" s="1"/>
  <c r="AP29" i="3" s="1"/>
  <c r="AQ29" i="3" s="1"/>
  <c r="AR29" i="3" s="1"/>
  <c r="AS29" i="3" s="1"/>
  <c r="AT29" i="3" s="1"/>
  <c r="AU29" i="3" s="1"/>
  <c r="AV29" i="3" s="1"/>
  <c r="AW29" i="3" s="1"/>
  <c r="AX29" i="3" s="1"/>
  <c r="AY29" i="3" s="1"/>
  <c r="AZ29" i="3" s="1"/>
  <c r="BA29" i="3" s="1"/>
  <c r="BB29" i="3" s="1"/>
  <c r="BC29" i="3" s="1"/>
  <c r="BD29" i="3" s="1"/>
  <c r="BE29" i="3" s="1"/>
  <c r="BF29" i="3" s="1"/>
  <c r="BG29" i="3" s="1"/>
  <c r="BH29" i="3" s="1"/>
  <c r="BI29" i="3" s="1"/>
  <c r="BJ29" i="3" s="1"/>
  <c r="BK29" i="3" s="1"/>
  <c r="BL29" i="3" s="1"/>
  <c r="BM29" i="3" s="1"/>
  <c r="BN29" i="3" s="1"/>
  <c r="BO29" i="3" s="1"/>
  <c r="BP29" i="3" s="1"/>
  <c r="BQ29" i="3" s="1"/>
  <c r="BR29" i="3" s="1"/>
  <c r="BS29" i="3" s="1"/>
  <c r="BT29" i="3" s="1"/>
  <c r="C30" i="5"/>
  <c r="C29" i="5" s="1"/>
  <c r="D29" i="5" s="1"/>
  <c r="E29" i="5" s="1"/>
  <c r="F29" i="5" s="1"/>
  <c r="G29" i="5" s="1"/>
  <c r="H29" i="5" s="1"/>
  <c r="I29" i="5" s="1"/>
  <c r="C30" i="6"/>
  <c r="C29" i="6" s="1"/>
  <c r="D29" i="6" s="1"/>
  <c r="E29" i="6" s="1"/>
  <c r="F29" i="6" s="1"/>
  <c r="G29" i="6" s="1"/>
  <c r="H29" i="6" s="1"/>
  <c r="I29" i="6" s="1"/>
  <c r="J29" i="6" s="1"/>
  <c r="K29" i="6" s="1"/>
  <c r="C30" i="7"/>
  <c r="C29" i="7" s="1"/>
  <c r="D29" i="7" s="1"/>
  <c r="E29" i="7" s="1"/>
  <c r="F29" i="7" s="1"/>
  <c r="G29" i="7" s="1"/>
  <c r="H29" i="7" s="1"/>
  <c r="I29" i="7" s="1"/>
  <c r="J29" i="7" s="1"/>
  <c r="K29" i="7" s="1"/>
  <c r="L29" i="7" s="1"/>
  <c r="M29" i="7" s="1"/>
  <c r="N29" i="7" s="1"/>
  <c r="O29" i="7" s="1"/>
  <c r="P29" i="7" s="1"/>
  <c r="Q29" i="7" s="1"/>
  <c r="R29" i="7" s="1"/>
  <c r="S29" i="7" s="1"/>
  <c r="T29" i="7" s="1"/>
  <c r="U29" i="7" s="1"/>
  <c r="V29" i="7" s="1"/>
  <c r="W29" i="7" s="1"/>
  <c r="X29" i="7" s="1"/>
  <c r="Y29" i="7" s="1"/>
  <c r="Z29" i="7" s="1"/>
  <c r="AA29" i="7" s="1"/>
  <c r="AB29" i="7" s="1"/>
  <c r="AC29" i="7" s="1"/>
  <c r="AD29" i="7" s="1"/>
  <c r="AE29" i="7" s="1"/>
  <c r="AF29" i="7" s="1"/>
  <c r="AG29" i="7" s="1"/>
  <c r="AH29" i="7" s="1"/>
  <c r="AI29" i="7" s="1"/>
  <c r="AJ29" i="7" s="1"/>
  <c r="AK29" i="7" s="1"/>
  <c r="AL29" i="7" s="1"/>
  <c r="AM29" i="7" s="1"/>
  <c r="AN29" i="7" s="1"/>
  <c r="AO29" i="7" s="1"/>
  <c r="AP29" i="7" s="1"/>
  <c r="AQ29" i="7" s="1"/>
  <c r="AR29" i="7" s="1"/>
  <c r="AS29" i="7" s="1"/>
  <c r="AT29" i="7" s="1"/>
  <c r="AU29" i="7" s="1"/>
  <c r="AV29" i="7" s="1"/>
  <c r="AW29" i="7" s="1"/>
  <c r="AX29" i="7" s="1"/>
  <c r="AY29" i="7" s="1"/>
  <c r="AZ29" i="7" s="1"/>
  <c r="BA29" i="7" s="1"/>
  <c r="BB29" i="7" s="1"/>
  <c r="BC29" i="7" s="1"/>
  <c r="BD29" i="7" s="1"/>
  <c r="BE29" i="7" s="1"/>
  <c r="BF29" i="7" s="1"/>
  <c r="BG29" i="7" s="1"/>
  <c r="BH29" i="7" s="1"/>
  <c r="BI29" i="7" s="1"/>
  <c r="BJ29" i="7" s="1"/>
  <c r="BK29" i="7" s="1"/>
  <c r="BL29" i="7" s="1"/>
  <c r="BM29" i="7" s="1"/>
  <c r="BN29" i="7" s="1"/>
  <c r="BO29" i="7" s="1"/>
  <c r="BP29" i="7" s="1"/>
  <c r="BQ29" i="7" s="1"/>
  <c r="BR29" i="7" s="1"/>
  <c r="BS29" i="7" s="1"/>
  <c r="BT29" i="7" s="1"/>
  <c r="BU29" i="7" s="1"/>
  <c r="BV29" i="7" s="1"/>
  <c r="BW29" i="7" s="1"/>
  <c r="BX29" i="7" s="1"/>
  <c r="BY29" i="7" s="1"/>
  <c r="BZ29" i="7" s="1"/>
  <c r="C30" i="10"/>
  <c r="C29" i="10" s="1"/>
  <c r="D29" i="10" s="1"/>
  <c r="E29" i="10" s="1"/>
  <c r="C32" i="35"/>
  <c r="C33" i="35"/>
  <c r="C35" i="35"/>
  <c r="C27" i="56"/>
  <c r="C15" i="56"/>
  <c r="A3" i="56"/>
  <c r="C27" i="55"/>
  <c r="C15" i="55"/>
  <c r="A3" i="55"/>
  <c r="C27" i="54"/>
  <c r="C15" i="54"/>
  <c r="A3" i="54"/>
  <c r="C27" i="53"/>
  <c r="C15" i="53"/>
  <c r="A3" i="53"/>
  <c r="C27" i="52"/>
  <c r="C15" i="52"/>
  <c r="A3" i="52"/>
  <c r="C27" i="51"/>
  <c r="C15" i="51"/>
  <c r="A3" i="51"/>
  <c r="C27" i="50"/>
  <c r="C15" i="50"/>
  <c r="A3" i="50"/>
  <c r="C27" i="78"/>
  <c r="C15" i="78"/>
  <c r="A3" i="78"/>
  <c r="C27" i="49"/>
  <c r="C15" i="49"/>
  <c r="A3" i="49"/>
  <c r="C27" i="82"/>
  <c r="C15" i="82"/>
  <c r="A3" i="82"/>
  <c r="C27" i="80"/>
  <c r="C15" i="80"/>
  <c r="A3" i="80"/>
  <c r="C27" i="77"/>
  <c r="C15" i="77"/>
  <c r="A3" i="77"/>
  <c r="C27" i="76"/>
  <c r="C15" i="76"/>
  <c r="A3" i="76"/>
  <c r="C27" i="75"/>
  <c r="C15" i="75"/>
  <c r="A3" i="75"/>
  <c r="C27" i="74"/>
  <c r="C15" i="74"/>
  <c r="A3" i="74"/>
  <c r="C27" i="73"/>
  <c r="C15" i="73"/>
  <c r="A3" i="73"/>
  <c r="C27" i="72"/>
  <c r="C15" i="72"/>
  <c r="A3" i="72"/>
  <c r="L32" i="33"/>
  <c r="C30" i="9"/>
  <c r="C29" i="9" s="1"/>
  <c r="D29" i="9" s="1"/>
  <c r="C30" i="4"/>
  <c r="C29" i="4" s="1"/>
  <c r="D29" i="4" s="1"/>
  <c r="E29" i="4" s="1"/>
  <c r="F29" i="4" s="1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R29" i="4" s="1"/>
  <c r="S29" i="4" s="1"/>
  <c r="L32" i="36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AX59" i="28"/>
  <c r="AW59" i="28"/>
  <c r="AV59" i="28"/>
  <c r="AU59" i="28"/>
  <c r="AT59" i="28"/>
  <c r="AS59" i="28"/>
  <c r="AR59" i="28"/>
  <c r="AQ59" i="28"/>
  <c r="AP59" i="28"/>
  <c r="AO59" i="28"/>
  <c r="AN59" i="28"/>
  <c r="AM59" i="28"/>
  <c r="AL59" i="28"/>
  <c r="AK59" i="28"/>
  <c r="AJ59" i="28"/>
  <c r="AI59" i="28"/>
  <c r="AH59" i="28"/>
  <c r="AG59" i="28"/>
  <c r="AF59" i="28"/>
  <c r="AE59" i="28"/>
  <c r="AD59" i="28"/>
  <c r="AC59" i="28"/>
  <c r="AB59" i="28"/>
  <c r="AA59" i="28"/>
  <c r="Z59" i="28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AU55" i="28"/>
  <c r="AT55" i="28"/>
  <c r="AS55" i="28"/>
  <c r="AR55" i="28"/>
  <c r="AQ55" i="28"/>
  <c r="AP55" i="28"/>
  <c r="AO55" i="28"/>
  <c r="AN55" i="28"/>
  <c r="AM55" i="28"/>
  <c r="AL55" i="28"/>
  <c r="AK55" i="28"/>
  <c r="AJ55" i="28"/>
  <c r="AI55" i="28"/>
  <c r="AH55" i="28"/>
  <c r="AG55" i="28"/>
  <c r="AF55" i="28"/>
  <c r="AE55" i="28"/>
  <c r="AD55" i="28"/>
  <c r="AC55" i="28"/>
  <c r="AB55" i="28"/>
  <c r="AA55" i="28"/>
  <c r="Z55" i="28"/>
  <c r="Y55" i="28"/>
  <c r="X55" i="28"/>
  <c r="W55" i="28"/>
  <c r="V55" i="28"/>
  <c r="U55" i="28"/>
  <c r="T55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AU51" i="28"/>
  <c r="AT51" i="28"/>
  <c r="AS51" i="28"/>
  <c r="AR51" i="28"/>
  <c r="AQ51" i="28"/>
  <c r="AP51" i="28"/>
  <c r="AO51" i="28"/>
  <c r="AN51" i="28"/>
  <c r="AM51" i="28"/>
  <c r="AL51" i="28"/>
  <c r="AK51" i="28"/>
  <c r="AJ51" i="28"/>
  <c r="AI51" i="28"/>
  <c r="AH51" i="28"/>
  <c r="AG51" i="28"/>
  <c r="AF51" i="28"/>
  <c r="AE51" i="28"/>
  <c r="AD51" i="28"/>
  <c r="AC51" i="28"/>
  <c r="AB51" i="28"/>
  <c r="AA51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AX47" i="28"/>
  <c r="AW47" i="28"/>
  <c r="AV47" i="28"/>
  <c r="AU47" i="28"/>
  <c r="AT47" i="28"/>
  <c r="AS47" i="28"/>
  <c r="AR47" i="28"/>
  <c r="AQ47" i="28"/>
  <c r="AP47" i="28"/>
  <c r="AO47" i="28"/>
  <c r="AN47" i="28"/>
  <c r="AM47" i="28"/>
  <c r="AL47" i="28"/>
  <c r="AK47" i="28"/>
  <c r="AJ47" i="28"/>
  <c r="AI47" i="28"/>
  <c r="AH47" i="28"/>
  <c r="AG47" i="28"/>
  <c r="AF47" i="28"/>
  <c r="AE47" i="28"/>
  <c r="AD47" i="28"/>
  <c r="AC47" i="28"/>
  <c r="AB47" i="28"/>
  <c r="AA47" i="28"/>
  <c r="Z47" i="28"/>
  <c r="Y47" i="28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AX38" i="28"/>
  <c r="AW38" i="28"/>
  <c r="AV38" i="28"/>
  <c r="AU38" i="28"/>
  <c r="AT38" i="28"/>
  <c r="AS38" i="28"/>
  <c r="AR38" i="28"/>
  <c r="AQ38" i="28"/>
  <c r="AP38" i="28"/>
  <c r="AO38" i="28"/>
  <c r="AN38" i="28"/>
  <c r="AM38" i="28"/>
  <c r="AL38" i="28"/>
  <c r="AK38" i="28"/>
  <c r="AJ38" i="28"/>
  <c r="AI38" i="28"/>
  <c r="AH38" i="28"/>
  <c r="AG38" i="28"/>
  <c r="AF38" i="28"/>
  <c r="AE38" i="28"/>
  <c r="AD38" i="28"/>
  <c r="AC38" i="28"/>
  <c r="AB38" i="28"/>
  <c r="AA38" i="28"/>
  <c r="Z38" i="28"/>
  <c r="Y38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AX32" i="28"/>
  <c r="AW32" i="28"/>
  <c r="AV32" i="28"/>
  <c r="AU32" i="28"/>
  <c r="AT32" i="28"/>
  <c r="AS32" i="28"/>
  <c r="AR32" i="28"/>
  <c r="AQ32" i="28"/>
  <c r="AP32" i="28"/>
  <c r="AO32" i="28"/>
  <c r="AN32" i="28"/>
  <c r="AM32" i="28"/>
  <c r="AL32" i="28"/>
  <c r="AK32" i="28"/>
  <c r="AJ32" i="28"/>
  <c r="AI32" i="28"/>
  <c r="AH32" i="28"/>
  <c r="AG32" i="28"/>
  <c r="AF32" i="28"/>
  <c r="AE32" i="28"/>
  <c r="AD32" i="28"/>
  <c r="AC32" i="28"/>
  <c r="AB32" i="28"/>
  <c r="AA32" i="28"/>
  <c r="Z32" i="28"/>
  <c r="Y32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AX28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AX20" i="28"/>
  <c r="AW20" i="28"/>
  <c r="AV20" i="28"/>
  <c r="AU20" i="28"/>
  <c r="AT20" i="28"/>
  <c r="AS20" i="28"/>
  <c r="AR20" i="28"/>
  <c r="AQ20" i="28"/>
  <c r="AP20" i="28"/>
  <c r="AO20" i="28"/>
  <c r="AN20" i="28"/>
  <c r="AM20" i="28"/>
  <c r="AL20" i="28"/>
  <c r="AK20" i="28"/>
  <c r="AJ20" i="28"/>
  <c r="AI20" i="28"/>
  <c r="AH20" i="28"/>
  <c r="AG20" i="28"/>
  <c r="AF20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K5" i="28"/>
  <c r="C4" i="28"/>
  <c r="A1" i="28"/>
  <c r="BZ59" i="27"/>
  <c r="BY59" i="27"/>
  <c r="BX59" i="27"/>
  <c r="BW59" i="27"/>
  <c r="BV59" i="27"/>
  <c r="BU59" i="27"/>
  <c r="BT59" i="27"/>
  <c r="BS59" i="27"/>
  <c r="BR59" i="27"/>
  <c r="BQ59" i="27"/>
  <c r="BP59" i="27"/>
  <c r="BO59" i="27"/>
  <c r="BN59" i="27"/>
  <c r="BM59" i="27"/>
  <c r="BL59" i="27"/>
  <c r="BK59" i="27"/>
  <c r="BJ59" i="27"/>
  <c r="BI59" i="27"/>
  <c r="BH59" i="27"/>
  <c r="BG59" i="27"/>
  <c r="BF59" i="27"/>
  <c r="BE59" i="27"/>
  <c r="BD59" i="27"/>
  <c r="BC59" i="27"/>
  <c r="BB59" i="27"/>
  <c r="BA59" i="27"/>
  <c r="AZ59" i="27"/>
  <c r="AY59" i="27"/>
  <c r="AX59" i="27"/>
  <c r="AW59" i="27"/>
  <c r="AV59" i="27"/>
  <c r="AU59" i="27"/>
  <c r="AT59" i="27"/>
  <c r="AS59" i="27"/>
  <c r="AR59" i="27"/>
  <c r="AQ59" i="27"/>
  <c r="AP59" i="27"/>
  <c r="AO59" i="27"/>
  <c r="AN59" i="27"/>
  <c r="AM59" i="27"/>
  <c r="AL59" i="27"/>
  <c r="AK59" i="27"/>
  <c r="AJ59" i="27"/>
  <c r="AI59" i="27"/>
  <c r="AH59" i="27"/>
  <c r="AG59" i="27"/>
  <c r="AF59" i="27"/>
  <c r="AE59" i="27"/>
  <c r="AD59" i="27"/>
  <c r="AC59" i="27"/>
  <c r="AB59" i="27"/>
  <c r="AA59" i="27"/>
  <c r="Z59" i="27"/>
  <c r="Y59" i="27"/>
  <c r="X59" i="27"/>
  <c r="W59" i="27"/>
  <c r="V59" i="27"/>
  <c r="U59" i="27"/>
  <c r="T59" i="27"/>
  <c r="S59" i="27"/>
  <c r="R59" i="27"/>
  <c r="Q59" i="27"/>
  <c r="P59" i="27"/>
  <c r="O59" i="27"/>
  <c r="N59" i="27"/>
  <c r="M59" i="27"/>
  <c r="L59" i="27"/>
  <c r="K59" i="27"/>
  <c r="J59" i="27"/>
  <c r="I59" i="27"/>
  <c r="H59" i="27"/>
  <c r="G59" i="27"/>
  <c r="F59" i="27"/>
  <c r="E59" i="27"/>
  <c r="D59" i="27"/>
  <c r="BZ55" i="27"/>
  <c r="BY55" i="27"/>
  <c r="BX55" i="27"/>
  <c r="BW55" i="27"/>
  <c r="BV55" i="27"/>
  <c r="BU55" i="27"/>
  <c r="BT55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AU55" i="27"/>
  <c r="AT55" i="27"/>
  <c r="AS55" i="27"/>
  <c r="AR55" i="27"/>
  <c r="AQ55" i="27"/>
  <c r="AP55" i="27"/>
  <c r="AO55" i="27"/>
  <c r="AN55" i="27"/>
  <c r="AM55" i="27"/>
  <c r="AL55" i="27"/>
  <c r="AK55" i="27"/>
  <c r="AJ55" i="27"/>
  <c r="AI55" i="27"/>
  <c r="AH55" i="27"/>
  <c r="AG55" i="27"/>
  <c r="AF55" i="27"/>
  <c r="AE55" i="27"/>
  <c r="AD55" i="27"/>
  <c r="AC55" i="27"/>
  <c r="AB55" i="27"/>
  <c r="AA55" i="27"/>
  <c r="Z55" i="27"/>
  <c r="Y55" i="27"/>
  <c r="X55" i="27"/>
  <c r="W55" i="27"/>
  <c r="V55" i="27"/>
  <c r="U55" i="27"/>
  <c r="T55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BZ51" i="27"/>
  <c r="BY51" i="27"/>
  <c r="BX51" i="27"/>
  <c r="BW51" i="27"/>
  <c r="BV51" i="27"/>
  <c r="BU51" i="27"/>
  <c r="BT51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AU51" i="27"/>
  <c r="AT51" i="27"/>
  <c r="AS51" i="27"/>
  <c r="AR51" i="27"/>
  <c r="AQ51" i="27"/>
  <c r="AP51" i="27"/>
  <c r="AO51" i="27"/>
  <c r="AN51" i="27"/>
  <c r="AM51" i="27"/>
  <c r="AL51" i="27"/>
  <c r="AK51" i="27"/>
  <c r="AJ51" i="27"/>
  <c r="AI51" i="27"/>
  <c r="AH51" i="27"/>
  <c r="AG51" i="27"/>
  <c r="AF51" i="27"/>
  <c r="AE51" i="27"/>
  <c r="AD51" i="27"/>
  <c r="AC51" i="27"/>
  <c r="AB51" i="27"/>
  <c r="AA51" i="27"/>
  <c r="Z51" i="27"/>
  <c r="Y51" i="27"/>
  <c r="X51" i="27"/>
  <c r="W51" i="27"/>
  <c r="V51" i="27"/>
  <c r="U51" i="27"/>
  <c r="T51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BZ47" i="27"/>
  <c r="BY47" i="27"/>
  <c r="BX47" i="27"/>
  <c r="BW47" i="27"/>
  <c r="BV47" i="27"/>
  <c r="BU47" i="27"/>
  <c r="BT47" i="27"/>
  <c r="BS47" i="27"/>
  <c r="BR47" i="27"/>
  <c r="BQ47" i="27"/>
  <c r="BP47" i="27"/>
  <c r="BO47" i="27"/>
  <c r="BN47" i="27"/>
  <c r="BM47" i="27"/>
  <c r="BL47" i="27"/>
  <c r="BK47" i="27"/>
  <c r="BJ47" i="27"/>
  <c r="BI47" i="27"/>
  <c r="BH47" i="27"/>
  <c r="BG47" i="27"/>
  <c r="BF47" i="27"/>
  <c r="BE47" i="27"/>
  <c r="BD47" i="27"/>
  <c r="BC47" i="27"/>
  <c r="BB47" i="27"/>
  <c r="BA47" i="27"/>
  <c r="AZ47" i="27"/>
  <c r="AY47" i="27"/>
  <c r="AX47" i="27"/>
  <c r="AW47" i="27"/>
  <c r="AV47" i="27"/>
  <c r="AU47" i="27"/>
  <c r="AT47" i="27"/>
  <c r="AS47" i="27"/>
  <c r="AR47" i="27"/>
  <c r="AQ47" i="27"/>
  <c r="AP47" i="27"/>
  <c r="AO47" i="27"/>
  <c r="AN47" i="27"/>
  <c r="AM47" i="27"/>
  <c r="AL47" i="27"/>
  <c r="AK47" i="27"/>
  <c r="AJ47" i="27"/>
  <c r="AI47" i="27"/>
  <c r="AH47" i="27"/>
  <c r="AG47" i="27"/>
  <c r="AF47" i="27"/>
  <c r="AE47" i="27"/>
  <c r="AD47" i="27"/>
  <c r="AC47" i="27"/>
  <c r="AB47" i="27"/>
  <c r="AA47" i="27"/>
  <c r="Z47" i="27"/>
  <c r="Y47" i="27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BZ38" i="27"/>
  <c r="BY38" i="27"/>
  <c r="BX38" i="27"/>
  <c r="BW38" i="27"/>
  <c r="BV38" i="27"/>
  <c r="BU38" i="27"/>
  <c r="BT38" i="27"/>
  <c r="BS38" i="27"/>
  <c r="BR38" i="27"/>
  <c r="BQ38" i="27"/>
  <c r="BP38" i="27"/>
  <c r="BO38" i="27"/>
  <c r="BN38" i="27"/>
  <c r="BM38" i="27"/>
  <c r="BL38" i="27"/>
  <c r="BK38" i="27"/>
  <c r="BJ38" i="27"/>
  <c r="BI38" i="27"/>
  <c r="BH38" i="27"/>
  <c r="BG38" i="27"/>
  <c r="BF38" i="27"/>
  <c r="BE38" i="27"/>
  <c r="BD38" i="27"/>
  <c r="BC38" i="27"/>
  <c r="BB38" i="27"/>
  <c r="BA38" i="27"/>
  <c r="AZ38" i="27"/>
  <c r="AY38" i="27"/>
  <c r="AX38" i="27"/>
  <c r="AW38" i="27"/>
  <c r="AV38" i="27"/>
  <c r="AU38" i="27"/>
  <c r="AT38" i="27"/>
  <c r="AS38" i="27"/>
  <c r="AR38" i="27"/>
  <c r="AQ38" i="27"/>
  <c r="AP38" i="27"/>
  <c r="AO38" i="27"/>
  <c r="AN38" i="27"/>
  <c r="AM38" i="27"/>
  <c r="AL38" i="27"/>
  <c r="AK38" i="27"/>
  <c r="AJ38" i="27"/>
  <c r="AI38" i="27"/>
  <c r="AH38" i="27"/>
  <c r="AG38" i="27"/>
  <c r="AF38" i="27"/>
  <c r="AE38" i="27"/>
  <c r="AD38" i="27"/>
  <c r="AC38" i="27"/>
  <c r="AB38" i="27"/>
  <c r="AA38" i="27"/>
  <c r="Z38" i="27"/>
  <c r="Y38" i="27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BZ32" i="27"/>
  <c r="BY32" i="27"/>
  <c r="BX32" i="27"/>
  <c r="BW32" i="27"/>
  <c r="BV32" i="27"/>
  <c r="BU32" i="27"/>
  <c r="BT32" i="27"/>
  <c r="BS32" i="27"/>
  <c r="BR32" i="27"/>
  <c r="BQ32" i="27"/>
  <c r="BP32" i="27"/>
  <c r="BO32" i="27"/>
  <c r="BN32" i="27"/>
  <c r="BM32" i="27"/>
  <c r="BL32" i="27"/>
  <c r="BK32" i="27"/>
  <c r="BJ32" i="27"/>
  <c r="BI32" i="27"/>
  <c r="BH32" i="27"/>
  <c r="BG32" i="27"/>
  <c r="BF32" i="27"/>
  <c r="BE32" i="27"/>
  <c r="BD32" i="27"/>
  <c r="BC32" i="27"/>
  <c r="BB32" i="27"/>
  <c r="BA32" i="27"/>
  <c r="AZ32" i="27"/>
  <c r="AY32" i="27"/>
  <c r="AX32" i="27"/>
  <c r="AW32" i="27"/>
  <c r="AV32" i="27"/>
  <c r="AU32" i="27"/>
  <c r="AT32" i="27"/>
  <c r="AS32" i="27"/>
  <c r="AR32" i="27"/>
  <c r="AQ32" i="27"/>
  <c r="AP32" i="27"/>
  <c r="AO32" i="27"/>
  <c r="AN32" i="27"/>
  <c r="AM32" i="27"/>
  <c r="AL32" i="27"/>
  <c r="AK32" i="27"/>
  <c r="AJ32" i="27"/>
  <c r="AI32" i="27"/>
  <c r="AH32" i="27"/>
  <c r="AG32" i="27"/>
  <c r="AF32" i="27"/>
  <c r="AE32" i="27"/>
  <c r="AD32" i="27"/>
  <c r="AC32" i="27"/>
  <c r="AB32" i="27"/>
  <c r="AA32" i="27"/>
  <c r="Z32" i="27"/>
  <c r="Y32" i="27"/>
  <c r="X32" i="27"/>
  <c r="W32" i="27"/>
  <c r="V32" i="27"/>
  <c r="U32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BZ28" i="27"/>
  <c r="BY28" i="27"/>
  <c r="BX28" i="27"/>
  <c r="BW28" i="27"/>
  <c r="BV28" i="27"/>
  <c r="BU28" i="27"/>
  <c r="BT28" i="27"/>
  <c r="BS28" i="27"/>
  <c r="BR28" i="27"/>
  <c r="BQ28" i="27"/>
  <c r="BP28" i="27"/>
  <c r="BO28" i="27"/>
  <c r="BN28" i="27"/>
  <c r="BM28" i="27"/>
  <c r="BL28" i="27"/>
  <c r="BK28" i="27"/>
  <c r="BJ28" i="27"/>
  <c r="BI28" i="27"/>
  <c r="BH28" i="27"/>
  <c r="BG28" i="27"/>
  <c r="BF28" i="27"/>
  <c r="BE28" i="27"/>
  <c r="BD28" i="27"/>
  <c r="BC28" i="27"/>
  <c r="BB28" i="27"/>
  <c r="BA28" i="27"/>
  <c r="AZ28" i="27"/>
  <c r="AY28" i="27"/>
  <c r="AX28" i="27"/>
  <c r="AW28" i="27"/>
  <c r="AV28" i="27"/>
  <c r="AU28" i="27"/>
  <c r="AT28" i="27"/>
  <c r="AS28" i="27"/>
  <c r="AR28" i="27"/>
  <c r="AQ28" i="27"/>
  <c r="AP28" i="27"/>
  <c r="AO28" i="27"/>
  <c r="AN28" i="27"/>
  <c r="AM28" i="27"/>
  <c r="AL28" i="27"/>
  <c r="AK28" i="27"/>
  <c r="AJ28" i="27"/>
  <c r="AI28" i="27"/>
  <c r="AH28" i="27"/>
  <c r="AG28" i="27"/>
  <c r="AF28" i="27"/>
  <c r="AE28" i="27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BZ20" i="27"/>
  <c r="BY20" i="27"/>
  <c r="BX20" i="27"/>
  <c r="BW20" i="27"/>
  <c r="BV20" i="27"/>
  <c r="BU20" i="27"/>
  <c r="BT20" i="27"/>
  <c r="BS20" i="27"/>
  <c r="BR20" i="27"/>
  <c r="BQ20" i="27"/>
  <c r="BP20" i="27"/>
  <c r="BO20" i="27"/>
  <c r="BN20" i="27"/>
  <c r="BM20" i="27"/>
  <c r="BL20" i="27"/>
  <c r="BK20" i="27"/>
  <c r="BJ20" i="27"/>
  <c r="BI20" i="27"/>
  <c r="BH20" i="27"/>
  <c r="BG20" i="27"/>
  <c r="BF20" i="27"/>
  <c r="BE20" i="27"/>
  <c r="BD20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AQ20" i="27"/>
  <c r="AP20" i="27"/>
  <c r="AO20" i="27"/>
  <c r="AN20" i="27"/>
  <c r="AM20" i="27"/>
  <c r="AL20" i="27"/>
  <c r="AK20" i="27"/>
  <c r="AJ20" i="27"/>
  <c r="AI20" i="27"/>
  <c r="AH20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BZ16" i="27"/>
  <c r="BY16" i="27"/>
  <c r="BX16" i="27"/>
  <c r="BW16" i="27"/>
  <c r="BV16" i="27"/>
  <c r="BU16" i="27"/>
  <c r="BT16" i="27"/>
  <c r="BS16" i="27"/>
  <c r="BR16" i="27"/>
  <c r="BQ16" i="27"/>
  <c r="BP16" i="27"/>
  <c r="BO16" i="27"/>
  <c r="BN16" i="27"/>
  <c r="BM16" i="27"/>
  <c r="BL16" i="27"/>
  <c r="BK16" i="27"/>
  <c r="BJ16" i="27"/>
  <c r="BI16" i="27"/>
  <c r="BH16" i="27"/>
  <c r="BG16" i="27"/>
  <c r="BF16" i="27"/>
  <c r="BE16" i="27"/>
  <c r="BD16" i="27"/>
  <c r="BC16" i="27"/>
  <c r="BB16" i="27"/>
  <c r="BA16" i="27"/>
  <c r="AZ16" i="27"/>
  <c r="AY16" i="27"/>
  <c r="AX16" i="27"/>
  <c r="AW16" i="27"/>
  <c r="AV16" i="27"/>
  <c r="AU16" i="27"/>
  <c r="AT16" i="27"/>
  <c r="AS16" i="27"/>
  <c r="AR16" i="27"/>
  <c r="AQ16" i="27"/>
  <c r="AP16" i="27"/>
  <c r="AO16" i="27"/>
  <c r="AN16" i="27"/>
  <c r="AM16" i="27"/>
  <c r="AL16" i="27"/>
  <c r="AK16" i="27"/>
  <c r="AJ16" i="27"/>
  <c r="AI16" i="27"/>
  <c r="AH16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BZ7" i="27"/>
  <c r="BY7" i="27"/>
  <c r="BX7" i="27"/>
  <c r="BW7" i="27"/>
  <c r="BV7" i="27"/>
  <c r="BU7" i="27"/>
  <c r="BT7" i="27"/>
  <c r="BS7" i="27"/>
  <c r="BR7" i="27"/>
  <c r="BQ7" i="27"/>
  <c r="BP7" i="27"/>
  <c r="BO7" i="27"/>
  <c r="BN7" i="27"/>
  <c r="BM7" i="27"/>
  <c r="BL7" i="27"/>
  <c r="BK7" i="27"/>
  <c r="BJ7" i="27"/>
  <c r="BI7" i="27"/>
  <c r="BH7" i="27"/>
  <c r="BG7" i="27"/>
  <c r="BF7" i="27"/>
  <c r="BE7" i="27"/>
  <c r="BD7" i="27"/>
  <c r="BC7" i="27"/>
  <c r="BB7" i="27"/>
  <c r="BA7" i="27"/>
  <c r="AZ7" i="27"/>
  <c r="AY7" i="27"/>
  <c r="AX7" i="27"/>
  <c r="AW7" i="27"/>
  <c r="AV7" i="27"/>
  <c r="AU7" i="27"/>
  <c r="AT7" i="27"/>
  <c r="AS7" i="27"/>
  <c r="AR7" i="27"/>
  <c r="AQ7" i="27"/>
  <c r="AP7" i="27"/>
  <c r="AO7" i="27"/>
  <c r="AN7" i="27"/>
  <c r="AM7" i="27"/>
  <c r="AL7" i="27"/>
  <c r="AK7" i="27"/>
  <c r="AJ7" i="27"/>
  <c r="AI7" i="27"/>
  <c r="AH7" i="27"/>
  <c r="AG7" i="27"/>
  <c r="AF7" i="27"/>
  <c r="AE7" i="27"/>
  <c r="AD7" i="27"/>
  <c r="AC7" i="27"/>
  <c r="AB7" i="27"/>
  <c r="AA7" i="27"/>
  <c r="Z7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M5" i="27"/>
  <c r="C4" i="27"/>
  <c r="A1" i="27"/>
  <c r="BY59" i="26"/>
  <c r="BX59" i="26"/>
  <c r="BW59" i="26"/>
  <c r="BV59" i="26"/>
  <c r="BU59" i="26"/>
  <c r="BT59" i="26"/>
  <c r="BS59" i="26"/>
  <c r="BR59" i="26"/>
  <c r="BQ59" i="26"/>
  <c r="BP59" i="26"/>
  <c r="BO59" i="26"/>
  <c r="BN59" i="26"/>
  <c r="BM59" i="26"/>
  <c r="BL59" i="26"/>
  <c r="BK59" i="26"/>
  <c r="BJ59" i="26"/>
  <c r="BI59" i="26"/>
  <c r="BH59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BY55" i="26"/>
  <c r="BX55" i="26"/>
  <c r="BW55" i="26"/>
  <c r="BV55" i="26"/>
  <c r="BU55" i="26"/>
  <c r="BT55" i="26"/>
  <c r="BS55" i="26"/>
  <c r="BR55" i="26"/>
  <c r="BQ55" i="26"/>
  <c r="BP55" i="26"/>
  <c r="BO55" i="26"/>
  <c r="BN55" i="26"/>
  <c r="BM55" i="26"/>
  <c r="BL55" i="26"/>
  <c r="BK55" i="26"/>
  <c r="BJ55" i="26"/>
  <c r="BI55" i="26"/>
  <c r="BH55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BY51" i="26"/>
  <c r="BX51" i="26"/>
  <c r="BW51" i="26"/>
  <c r="BV51" i="26"/>
  <c r="BU51" i="26"/>
  <c r="BT51" i="26"/>
  <c r="BS51" i="26"/>
  <c r="BR51" i="26"/>
  <c r="BQ51" i="26"/>
  <c r="BP51" i="26"/>
  <c r="BO51" i="26"/>
  <c r="BN51" i="26"/>
  <c r="BM51" i="26"/>
  <c r="BL51" i="26"/>
  <c r="BK51" i="26"/>
  <c r="BJ51" i="26"/>
  <c r="BI51" i="26"/>
  <c r="BH51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BY47" i="26"/>
  <c r="BX47" i="26"/>
  <c r="BW47" i="26"/>
  <c r="BV47" i="26"/>
  <c r="BU47" i="26"/>
  <c r="BT47" i="26"/>
  <c r="BS47" i="26"/>
  <c r="BR47" i="26"/>
  <c r="BQ47" i="26"/>
  <c r="BP47" i="26"/>
  <c r="BO47" i="26"/>
  <c r="BN47" i="26"/>
  <c r="BM47" i="26"/>
  <c r="BL47" i="26"/>
  <c r="BK47" i="26"/>
  <c r="BJ47" i="26"/>
  <c r="BI47" i="26"/>
  <c r="BH47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BY38" i="26"/>
  <c r="BX38" i="26"/>
  <c r="BW38" i="26"/>
  <c r="BV38" i="26"/>
  <c r="BU38" i="26"/>
  <c r="BT38" i="26"/>
  <c r="BS38" i="26"/>
  <c r="BR38" i="26"/>
  <c r="BQ38" i="26"/>
  <c r="BP38" i="26"/>
  <c r="BO38" i="26"/>
  <c r="BN38" i="26"/>
  <c r="BM38" i="26"/>
  <c r="BL38" i="26"/>
  <c r="BK38" i="26"/>
  <c r="BJ38" i="26"/>
  <c r="BI38" i="26"/>
  <c r="BH38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BZ32" i="26"/>
  <c r="BY32" i="26"/>
  <c r="BX32" i="26"/>
  <c r="BW32" i="26"/>
  <c r="BV32" i="26"/>
  <c r="BU32" i="26"/>
  <c r="BT32" i="26"/>
  <c r="BS32" i="26"/>
  <c r="BR32" i="26"/>
  <c r="BQ32" i="26"/>
  <c r="BP32" i="26"/>
  <c r="BO32" i="26"/>
  <c r="BN32" i="26"/>
  <c r="BM32" i="26"/>
  <c r="BL32" i="26"/>
  <c r="BK32" i="26"/>
  <c r="BJ32" i="26"/>
  <c r="BI32" i="26"/>
  <c r="BH32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BZ28" i="26"/>
  <c r="BY28" i="26"/>
  <c r="BX28" i="26"/>
  <c r="BW28" i="26"/>
  <c r="BV28" i="26"/>
  <c r="BU28" i="26"/>
  <c r="BT28" i="26"/>
  <c r="BS28" i="26"/>
  <c r="BR28" i="26"/>
  <c r="BQ28" i="26"/>
  <c r="BP28" i="26"/>
  <c r="BO28" i="26"/>
  <c r="BN28" i="26"/>
  <c r="BM28" i="26"/>
  <c r="BL28" i="26"/>
  <c r="BK28" i="26"/>
  <c r="BJ28" i="26"/>
  <c r="BI28" i="26"/>
  <c r="BH28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BZ20" i="26"/>
  <c r="BY20" i="26"/>
  <c r="BX20" i="26"/>
  <c r="BW20" i="26"/>
  <c r="BV20" i="26"/>
  <c r="BU20" i="26"/>
  <c r="BT20" i="26"/>
  <c r="BS20" i="26"/>
  <c r="BR20" i="26"/>
  <c r="BQ20" i="26"/>
  <c r="BP20" i="26"/>
  <c r="BO20" i="26"/>
  <c r="BN20" i="26"/>
  <c r="BM20" i="26"/>
  <c r="BL20" i="26"/>
  <c r="BK20" i="26"/>
  <c r="BJ20" i="26"/>
  <c r="BI20" i="26"/>
  <c r="BH20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BZ16" i="26"/>
  <c r="BY16" i="26"/>
  <c r="BX16" i="26"/>
  <c r="BW16" i="26"/>
  <c r="BV16" i="26"/>
  <c r="BU16" i="26"/>
  <c r="BT16" i="26"/>
  <c r="BS16" i="26"/>
  <c r="BR16" i="26"/>
  <c r="BQ16" i="26"/>
  <c r="BP16" i="26"/>
  <c r="BO16" i="26"/>
  <c r="BN16" i="26"/>
  <c r="BM16" i="26"/>
  <c r="BL16" i="26"/>
  <c r="BK16" i="26"/>
  <c r="BJ16" i="26"/>
  <c r="BI16" i="26"/>
  <c r="BH16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BZ7" i="26"/>
  <c r="BY7" i="26"/>
  <c r="BX7" i="26"/>
  <c r="BW7" i="26"/>
  <c r="BV7" i="26"/>
  <c r="BU7" i="26"/>
  <c r="BT7" i="26"/>
  <c r="BS7" i="26"/>
  <c r="BR7" i="26"/>
  <c r="BQ7" i="26"/>
  <c r="BP7" i="26"/>
  <c r="BO7" i="26"/>
  <c r="BN7" i="26"/>
  <c r="BM7" i="26"/>
  <c r="BL7" i="26"/>
  <c r="BK7" i="26"/>
  <c r="BJ7" i="26"/>
  <c r="BI7" i="26"/>
  <c r="BH7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L5" i="26"/>
  <c r="C4" i="26"/>
  <c r="A1" i="26"/>
  <c r="BX59" i="25"/>
  <c r="BW59" i="25"/>
  <c r="BV59" i="25"/>
  <c r="BU59" i="25"/>
  <c r="BT59" i="25"/>
  <c r="BS59" i="25"/>
  <c r="BR59" i="25"/>
  <c r="BQ59" i="25"/>
  <c r="BP59" i="25"/>
  <c r="BO59" i="25"/>
  <c r="BN59" i="25"/>
  <c r="BM59" i="25"/>
  <c r="BL59" i="25"/>
  <c r="BK59" i="25"/>
  <c r="BJ59" i="25"/>
  <c r="BI59" i="25"/>
  <c r="BH59" i="25"/>
  <c r="BG59" i="25"/>
  <c r="BF59" i="25"/>
  <c r="BE59" i="25"/>
  <c r="BD59" i="25"/>
  <c r="BC59" i="25"/>
  <c r="BB59" i="25"/>
  <c r="BA59" i="25"/>
  <c r="AZ59" i="25"/>
  <c r="AY59" i="25"/>
  <c r="AX59" i="25"/>
  <c r="AW59" i="25"/>
  <c r="AV59" i="25"/>
  <c r="AU59" i="25"/>
  <c r="AT59" i="25"/>
  <c r="AS59" i="25"/>
  <c r="AR59" i="25"/>
  <c r="AQ59" i="25"/>
  <c r="AP59" i="25"/>
  <c r="AO59" i="25"/>
  <c r="AN59" i="25"/>
  <c r="AM59" i="25"/>
  <c r="AL59" i="25"/>
  <c r="AK59" i="25"/>
  <c r="AJ59" i="25"/>
  <c r="AI59" i="25"/>
  <c r="AH59" i="25"/>
  <c r="AG59" i="25"/>
  <c r="AF59" i="25"/>
  <c r="AE59" i="25"/>
  <c r="AD59" i="25"/>
  <c r="AC59" i="25"/>
  <c r="AB59" i="25"/>
  <c r="AA59" i="25"/>
  <c r="Z59" i="25"/>
  <c r="Y59" i="25"/>
  <c r="X59" i="25"/>
  <c r="W59" i="25"/>
  <c r="V59" i="25"/>
  <c r="U59" i="25"/>
  <c r="T59" i="25"/>
  <c r="S59" i="25"/>
  <c r="R59" i="25"/>
  <c r="Q59" i="25"/>
  <c r="P59" i="25"/>
  <c r="O59" i="25"/>
  <c r="N59" i="25"/>
  <c r="M59" i="25"/>
  <c r="L59" i="25"/>
  <c r="K59" i="25"/>
  <c r="J59" i="25"/>
  <c r="I59" i="25"/>
  <c r="H59" i="25"/>
  <c r="G59" i="25"/>
  <c r="F59" i="25"/>
  <c r="E59" i="25"/>
  <c r="D59" i="25"/>
  <c r="BX55" i="25"/>
  <c r="BW55" i="25"/>
  <c r="BV55" i="25"/>
  <c r="BU55" i="25"/>
  <c r="BT55" i="25"/>
  <c r="BS55" i="25"/>
  <c r="BR55" i="25"/>
  <c r="BQ55" i="25"/>
  <c r="BP55" i="25"/>
  <c r="BO55" i="25"/>
  <c r="BN55" i="25"/>
  <c r="BM55" i="25"/>
  <c r="BL55" i="25"/>
  <c r="BK55" i="25"/>
  <c r="BJ55" i="25"/>
  <c r="BI55" i="25"/>
  <c r="BH55" i="25"/>
  <c r="BG55" i="25"/>
  <c r="BF55" i="25"/>
  <c r="BE55" i="25"/>
  <c r="BD55" i="25"/>
  <c r="BC55" i="25"/>
  <c r="BB55" i="25"/>
  <c r="BA55" i="25"/>
  <c r="AZ55" i="25"/>
  <c r="AY55" i="25"/>
  <c r="AX55" i="25"/>
  <c r="AW55" i="25"/>
  <c r="AV55" i="25"/>
  <c r="AU55" i="25"/>
  <c r="AT55" i="25"/>
  <c r="AS55" i="25"/>
  <c r="AR55" i="25"/>
  <c r="AQ55" i="25"/>
  <c r="AP55" i="25"/>
  <c r="AO55" i="25"/>
  <c r="AN55" i="25"/>
  <c r="AM55" i="25"/>
  <c r="AL55" i="25"/>
  <c r="AK55" i="25"/>
  <c r="AJ55" i="25"/>
  <c r="AI55" i="25"/>
  <c r="AH55" i="25"/>
  <c r="AG55" i="25"/>
  <c r="AF55" i="25"/>
  <c r="AE55" i="25"/>
  <c r="AD55" i="25"/>
  <c r="AC55" i="25"/>
  <c r="AB55" i="25"/>
  <c r="AA55" i="25"/>
  <c r="Z55" i="25"/>
  <c r="Y55" i="25"/>
  <c r="X55" i="25"/>
  <c r="W55" i="25"/>
  <c r="V55" i="25"/>
  <c r="U55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BZ51" i="25"/>
  <c r="BY51" i="25"/>
  <c r="BX51" i="25"/>
  <c r="BW51" i="25"/>
  <c r="BV51" i="25"/>
  <c r="BU51" i="25"/>
  <c r="BT51" i="25"/>
  <c r="BS51" i="25"/>
  <c r="BR51" i="25"/>
  <c r="BQ51" i="25"/>
  <c r="BP51" i="25"/>
  <c r="BO51" i="25"/>
  <c r="BN51" i="25"/>
  <c r="BM51" i="25"/>
  <c r="BL51" i="25"/>
  <c r="BK51" i="25"/>
  <c r="BJ51" i="25"/>
  <c r="BI51" i="25"/>
  <c r="BH51" i="25"/>
  <c r="BG51" i="25"/>
  <c r="BF51" i="25"/>
  <c r="BE51" i="25"/>
  <c r="BD51" i="25"/>
  <c r="BC51" i="25"/>
  <c r="BB51" i="25"/>
  <c r="BA51" i="25"/>
  <c r="AZ51" i="25"/>
  <c r="AY51" i="25"/>
  <c r="AX51" i="25"/>
  <c r="AW51" i="25"/>
  <c r="AV51" i="25"/>
  <c r="AU51" i="25"/>
  <c r="AT51" i="25"/>
  <c r="AS51" i="25"/>
  <c r="AR51" i="25"/>
  <c r="AQ51" i="25"/>
  <c r="AP51" i="25"/>
  <c r="AO51" i="25"/>
  <c r="AN51" i="25"/>
  <c r="AM51" i="25"/>
  <c r="AL51" i="25"/>
  <c r="AK51" i="25"/>
  <c r="AJ51" i="25"/>
  <c r="AI51" i="25"/>
  <c r="AH51" i="25"/>
  <c r="AG51" i="25"/>
  <c r="AF51" i="25"/>
  <c r="AE51" i="25"/>
  <c r="AD51" i="25"/>
  <c r="AC51" i="25"/>
  <c r="AB51" i="25"/>
  <c r="AA51" i="25"/>
  <c r="Z51" i="25"/>
  <c r="Y51" i="25"/>
  <c r="X51" i="25"/>
  <c r="W51" i="25"/>
  <c r="V51" i="25"/>
  <c r="U51" i="25"/>
  <c r="T51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BZ47" i="25"/>
  <c r="BY47" i="25"/>
  <c r="BX47" i="25"/>
  <c r="BW47" i="25"/>
  <c r="BV47" i="25"/>
  <c r="BU47" i="25"/>
  <c r="BT47" i="25"/>
  <c r="BS47" i="25"/>
  <c r="BR47" i="25"/>
  <c r="BQ47" i="25"/>
  <c r="BP47" i="25"/>
  <c r="BO47" i="25"/>
  <c r="BN47" i="25"/>
  <c r="BM47" i="25"/>
  <c r="BL47" i="25"/>
  <c r="BK47" i="25"/>
  <c r="BJ47" i="25"/>
  <c r="BI47" i="25"/>
  <c r="BH47" i="25"/>
  <c r="BG47" i="25"/>
  <c r="BF47" i="25"/>
  <c r="BE47" i="25"/>
  <c r="BD47" i="25"/>
  <c r="BC47" i="25"/>
  <c r="BB47" i="25"/>
  <c r="BA47" i="25"/>
  <c r="AZ47" i="25"/>
  <c r="AY47" i="25"/>
  <c r="AX47" i="25"/>
  <c r="AW47" i="25"/>
  <c r="AV47" i="25"/>
  <c r="AU47" i="25"/>
  <c r="AT47" i="25"/>
  <c r="AS47" i="25"/>
  <c r="AR47" i="25"/>
  <c r="AQ47" i="25"/>
  <c r="AP47" i="25"/>
  <c r="AO47" i="25"/>
  <c r="AN47" i="25"/>
  <c r="AM47" i="25"/>
  <c r="AL47" i="25"/>
  <c r="AK47" i="25"/>
  <c r="AJ47" i="25"/>
  <c r="AI47" i="25"/>
  <c r="AH47" i="25"/>
  <c r="AG47" i="25"/>
  <c r="AF47" i="25"/>
  <c r="AE47" i="25"/>
  <c r="AD47" i="25"/>
  <c r="AC47" i="25"/>
  <c r="AB47" i="25"/>
  <c r="AA47" i="25"/>
  <c r="Z47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BZ38" i="25"/>
  <c r="BY38" i="25"/>
  <c r="BX38" i="25"/>
  <c r="BW38" i="25"/>
  <c r="BV38" i="25"/>
  <c r="BU38" i="25"/>
  <c r="BT38" i="25"/>
  <c r="BS38" i="25"/>
  <c r="BR38" i="25"/>
  <c r="BQ38" i="25"/>
  <c r="BP38" i="25"/>
  <c r="BO38" i="25"/>
  <c r="BN38" i="25"/>
  <c r="BM38" i="25"/>
  <c r="BL38" i="25"/>
  <c r="BK38" i="25"/>
  <c r="BJ38" i="25"/>
  <c r="BI38" i="25"/>
  <c r="BH38" i="25"/>
  <c r="BG38" i="25"/>
  <c r="BF38" i="25"/>
  <c r="BE38" i="25"/>
  <c r="BD38" i="25"/>
  <c r="BC38" i="25"/>
  <c r="BB38" i="25"/>
  <c r="BA38" i="25"/>
  <c r="AZ38" i="25"/>
  <c r="AY38" i="25"/>
  <c r="AX38" i="25"/>
  <c r="AW38" i="25"/>
  <c r="AV38" i="25"/>
  <c r="AU38" i="25"/>
  <c r="AT38" i="25"/>
  <c r="AS38" i="25"/>
  <c r="AR38" i="25"/>
  <c r="AQ38" i="25"/>
  <c r="AP38" i="25"/>
  <c r="AO38" i="25"/>
  <c r="AN38" i="25"/>
  <c r="AM38" i="25"/>
  <c r="AL38" i="25"/>
  <c r="AK38" i="25"/>
  <c r="AJ38" i="25"/>
  <c r="AI38" i="25"/>
  <c r="AH38" i="25"/>
  <c r="AG38" i="25"/>
  <c r="AF38" i="25"/>
  <c r="AE38" i="25"/>
  <c r="AD38" i="25"/>
  <c r="AC38" i="25"/>
  <c r="AB38" i="25"/>
  <c r="AA38" i="25"/>
  <c r="Z38" i="25"/>
  <c r="Y38" i="25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BZ32" i="25"/>
  <c r="BY32" i="25"/>
  <c r="BX32" i="25"/>
  <c r="BW32" i="25"/>
  <c r="BV32" i="25"/>
  <c r="BU32" i="25"/>
  <c r="BT32" i="25"/>
  <c r="BS32" i="25"/>
  <c r="BR32" i="25"/>
  <c r="BQ32" i="25"/>
  <c r="BP32" i="25"/>
  <c r="BO32" i="25"/>
  <c r="BN32" i="25"/>
  <c r="BM32" i="25"/>
  <c r="BL32" i="25"/>
  <c r="BK32" i="25"/>
  <c r="BJ32" i="25"/>
  <c r="BI32" i="25"/>
  <c r="BH32" i="25"/>
  <c r="BG32" i="25"/>
  <c r="BF32" i="25"/>
  <c r="BE32" i="25"/>
  <c r="BD32" i="25"/>
  <c r="BC32" i="25"/>
  <c r="BB32" i="25"/>
  <c r="BA32" i="25"/>
  <c r="AZ32" i="25"/>
  <c r="AY32" i="25"/>
  <c r="AX32" i="25"/>
  <c r="AW32" i="25"/>
  <c r="AV32" i="25"/>
  <c r="AU32" i="25"/>
  <c r="AT32" i="25"/>
  <c r="AS32" i="25"/>
  <c r="AR32" i="25"/>
  <c r="AQ32" i="25"/>
  <c r="AP32" i="25"/>
  <c r="AO32" i="25"/>
  <c r="AN32" i="25"/>
  <c r="AM32" i="25"/>
  <c r="AL32" i="25"/>
  <c r="AK32" i="25"/>
  <c r="AJ32" i="25"/>
  <c r="AI32" i="25"/>
  <c r="AH32" i="25"/>
  <c r="AG32" i="25"/>
  <c r="AF32" i="25"/>
  <c r="AE32" i="25"/>
  <c r="AD32" i="25"/>
  <c r="AC32" i="25"/>
  <c r="AB32" i="25"/>
  <c r="AA32" i="25"/>
  <c r="Z32" i="25"/>
  <c r="Y32" i="25"/>
  <c r="X32" i="25"/>
  <c r="W32" i="25"/>
  <c r="V32" i="25"/>
  <c r="U32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BZ28" i="25"/>
  <c r="BY28" i="25"/>
  <c r="BX28" i="25"/>
  <c r="BW28" i="25"/>
  <c r="BV28" i="25"/>
  <c r="BU28" i="25"/>
  <c r="BT28" i="25"/>
  <c r="BS28" i="25"/>
  <c r="BR28" i="25"/>
  <c r="BQ28" i="25"/>
  <c r="BP28" i="25"/>
  <c r="BO28" i="25"/>
  <c r="BN28" i="25"/>
  <c r="BM28" i="25"/>
  <c r="BL28" i="25"/>
  <c r="BK28" i="25"/>
  <c r="BJ28" i="25"/>
  <c r="BI28" i="25"/>
  <c r="BH28" i="25"/>
  <c r="BG28" i="25"/>
  <c r="BF28" i="25"/>
  <c r="BE28" i="25"/>
  <c r="BD28" i="25"/>
  <c r="BC28" i="25"/>
  <c r="BB28" i="25"/>
  <c r="BA28" i="25"/>
  <c r="AZ28" i="25"/>
  <c r="AY28" i="25"/>
  <c r="AX28" i="25"/>
  <c r="AW28" i="25"/>
  <c r="AV28" i="25"/>
  <c r="AU28" i="25"/>
  <c r="AT28" i="25"/>
  <c r="AS28" i="25"/>
  <c r="AR28" i="25"/>
  <c r="AQ28" i="25"/>
  <c r="AP28" i="25"/>
  <c r="AO28" i="25"/>
  <c r="AN28" i="25"/>
  <c r="AM28" i="25"/>
  <c r="AL28" i="25"/>
  <c r="AK28" i="25"/>
  <c r="AJ28" i="25"/>
  <c r="AI28" i="25"/>
  <c r="AH28" i="25"/>
  <c r="AG28" i="25"/>
  <c r="AF28" i="25"/>
  <c r="AE28" i="25"/>
  <c r="AD28" i="25"/>
  <c r="AC28" i="25"/>
  <c r="AB28" i="25"/>
  <c r="AA28" i="25"/>
  <c r="Z28" i="25"/>
  <c r="Y28" i="25"/>
  <c r="X28" i="25"/>
  <c r="W28" i="25"/>
  <c r="V28" i="25"/>
  <c r="U28" i="25"/>
  <c r="T28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BZ20" i="25"/>
  <c r="BY20" i="25"/>
  <c r="BX20" i="25"/>
  <c r="BW20" i="25"/>
  <c r="BV20" i="25"/>
  <c r="BU20" i="25"/>
  <c r="BT20" i="25"/>
  <c r="BS20" i="25"/>
  <c r="BR20" i="25"/>
  <c r="BQ20" i="25"/>
  <c r="BP20" i="25"/>
  <c r="BO20" i="25"/>
  <c r="BN20" i="25"/>
  <c r="BM20" i="25"/>
  <c r="BL20" i="25"/>
  <c r="BK20" i="25"/>
  <c r="BJ20" i="25"/>
  <c r="BI20" i="25"/>
  <c r="BH20" i="25"/>
  <c r="BG20" i="25"/>
  <c r="BF20" i="25"/>
  <c r="BE20" i="25"/>
  <c r="BD20" i="25"/>
  <c r="BC20" i="25"/>
  <c r="BB20" i="25"/>
  <c r="BA20" i="25"/>
  <c r="AZ20" i="25"/>
  <c r="AY20" i="25"/>
  <c r="AX20" i="25"/>
  <c r="AW20" i="25"/>
  <c r="AV20" i="25"/>
  <c r="AU20" i="25"/>
  <c r="AT20" i="25"/>
  <c r="AS20" i="25"/>
  <c r="AR20" i="25"/>
  <c r="AQ20" i="25"/>
  <c r="AP20" i="25"/>
  <c r="AO20" i="25"/>
  <c r="AN20" i="25"/>
  <c r="AM20" i="25"/>
  <c r="AL20" i="25"/>
  <c r="AK20" i="25"/>
  <c r="AJ20" i="25"/>
  <c r="AI20" i="25"/>
  <c r="AH20" i="25"/>
  <c r="AG20" i="25"/>
  <c r="AF20" i="25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BZ16" i="25"/>
  <c r="BY16" i="25"/>
  <c r="BX16" i="25"/>
  <c r="BW16" i="25"/>
  <c r="BV16" i="25"/>
  <c r="BU16" i="25"/>
  <c r="BT16" i="25"/>
  <c r="BS16" i="25"/>
  <c r="BR16" i="25"/>
  <c r="BQ16" i="25"/>
  <c r="BP16" i="25"/>
  <c r="BO16" i="25"/>
  <c r="BN16" i="25"/>
  <c r="BM16" i="25"/>
  <c r="BL16" i="25"/>
  <c r="BK16" i="25"/>
  <c r="BJ16" i="25"/>
  <c r="BI16" i="25"/>
  <c r="BH16" i="25"/>
  <c r="BG16" i="25"/>
  <c r="BF16" i="25"/>
  <c r="BE16" i="25"/>
  <c r="BD16" i="25"/>
  <c r="BC16" i="25"/>
  <c r="BB16" i="25"/>
  <c r="BA16" i="25"/>
  <c r="AZ16" i="25"/>
  <c r="AY16" i="25"/>
  <c r="AX16" i="25"/>
  <c r="AW16" i="25"/>
  <c r="AV16" i="25"/>
  <c r="AU16" i="25"/>
  <c r="AT16" i="25"/>
  <c r="AS16" i="25"/>
  <c r="AR16" i="25"/>
  <c r="AQ16" i="25"/>
  <c r="AP16" i="25"/>
  <c r="AO16" i="25"/>
  <c r="AN16" i="25"/>
  <c r="AM16" i="25"/>
  <c r="AL16" i="25"/>
  <c r="AK16" i="25"/>
  <c r="AJ16" i="25"/>
  <c r="AI16" i="25"/>
  <c r="AH16" i="25"/>
  <c r="AG16" i="25"/>
  <c r="AF16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BZ7" i="25"/>
  <c r="BY7" i="25"/>
  <c r="BX7" i="25"/>
  <c r="BW7" i="25"/>
  <c r="BV7" i="25"/>
  <c r="BU7" i="25"/>
  <c r="BT7" i="25"/>
  <c r="BS7" i="25"/>
  <c r="BR7" i="25"/>
  <c r="BQ7" i="25"/>
  <c r="BP7" i="25"/>
  <c r="BO7" i="25"/>
  <c r="BN7" i="25"/>
  <c r="BM7" i="25"/>
  <c r="BL7" i="25"/>
  <c r="BK7" i="25"/>
  <c r="BJ7" i="25"/>
  <c r="BI7" i="25"/>
  <c r="BH7" i="25"/>
  <c r="BG7" i="25"/>
  <c r="BF7" i="25"/>
  <c r="BE7" i="25"/>
  <c r="BD7" i="25"/>
  <c r="BC7" i="25"/>
  <c r="BB7" i="25"/>
  <c r="BA7" i="25"/>
  <c r="AZ7" i="25"/>
  <c r="AY7" i="25"/>
  <c r="AX7" i="25"/>
  <c r="AW7" i="25"/>
  <c r="AV7" i="25"/>
  <c r="AU7" i="25"/>
  <c r="AT7" i="25"/>
  <c r="AS7" i="25"/>
  <c r="AR7" i="25"/>
  <c r="AQ7" i="25"/>
  <c r="AP7" i="25"/>
  <c r="AO7" i="25"/>
  <c r="AN7" i="25"/>
  <c r="AM7" i="25"/>
  <c r="AL7" i="25"/>
  <c r="AK7" i="25"/>
  <c r="AJ7" i="25"/>
  <c r="AI7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L5" i="25"/>
  <c r="C4" i="25"/>
  <c r="A1" i="25"/>
  <c r="BX59" i="24"/>
  <c r="BW59" i="24"/>
  <c r="BV59" i="24"/>
  <c r="BU59" i="24"/>
  <c r="BT59" i="24"/>
  <c r="BS59" i="24"/>
  <c r="BR59" i="24"/>
  <c r="BQ59" i="24"/>
  <c r="BP59" i="24"/>
  <c r="BO59" i="24"/>
  <c r="BN59" i="24"/>
  <c r="BM59" i="24"/>
  <c r="BL59" i="24"/>
  <c r="BK59" i="24"/>
  <c r="BJ59" i="24"/>
  <c r="BI59" i="24"/>
  <c r="BH59" i="24"/>
  <c r="BG59" i="24"/>
  <c r="BF59" i="24"/>
  <c r="BE59" i="24"/>
  <c r="BD59" i="24"/>
  <c r="BC59" i="24"/>
  <c r="BB59" i="24"/>
  <c r="BA59" i="24"/>
  <c r="AZ59" i="24"/>
  <c r="AY59" i="24"/>
  <c r="AX59" i="24"/>
  <c r="AW59" i="24"/>
  <c r="AV59" i="24"/>
  <c r="AU59" i="24"/>
  <c r="AT59" i="24"/>
  <c r="AS59" i="24"/>
  <c r="AR59" i="24"/>
  <c r="AQ59" i="24"/>
  <c r="AP59" i="24"/>
  <c r="AO59" i="24"/>
  <c r="AN59" i="24"/>
  <c r="AM59" i="24"/>
  <c r="AL59" i="24"/>
  <c r="AK59" i="24"/>
  <c r="AJ59" i="24"/>
  <c r="AI59" i="24"/>
  <c r="AH59" i="24"/>
  <c r="AG59" i="24"/>
  <c r="AF59" i="24"/>
  <c r="AE59" i="24"/>
  <c r="AD59" i="24"/>
  <c r="AC59" i="24"/>
  <c r="AB59" i="24"/>
  <c r="AA59" i="24"/>
  <c r="Z59" i="24"/>
  <c r="Y59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E59" i="24"/>
  <c r="D59" i="24"/>
  <c r="BX55" i="24"/>
  <c r="BW55" i="24"/>
  <c r="BV55" i="24"/>
  <c r="BU55" i="24"/>
  <c r="BT55" i="24"/>
  <c r="BS55" i="24"/>
  <c r="BR55" i="24"/>
  <c r="BQ55" i="24"/>
  <c r="BP55" i="24"/>
  <c r="BO55" i="24"/>
  <c r="BN55" i="24"/>
  <c r="BM55" i="24"/>
  <c r="BL55" i="24"/>
  <c r="BK55" i="24"/>
  <c r="BJ55" i="24"/>
  <c r="BI55" i="24"/>
  <c r="BH55" i="24"/>
  <c r="BG55" i="24"/>
  <c r="BF55" i="24"/>
  <c r="BE55" i="24"/>
  <c r="BD55" i="24"/>
  <c r="BC55" i="24"/>
  <c r="BB55" i="24"/>
  <c r="BA55" i="24"/>
  <c r="AZ55" i="24"/>
  <c r="AY55" i="24"/>
  <c r="AX55" i="24"/>
  <c r="AW55" i="24"/>
  <c r="AV55" i="24"/>
  <c r="AU55" i="24"/>
  <c r="AT55" i="24"/>
  <c r="AS55" i="24"/>
  <c r="AR55" i="24"/>
  <c r="AQ55" i="24"/>
  <c r="AP55" i="24"/>
  <c r="AO55" i="24"/>
  <c r="AN55" i="24"/>
  <c r="AM55" i="24"/>
  <c r="AL55" i="24"/>
  <c r="AK55" i="24"/>
  <c r="AJ55" i="24"/>
  <c r="AI55" i="24"/>
  <c r="AH55" i="24"/>
  <c r="AG55" i="24"/>
  <c r="AF55" i="24"/>
  <c r="AE55" i="24"/>
  <c r="AD55" i="24"/>
  <c r="AC55" i="24"/>
  <c r="AB55" i="24"/>
  <c r="AA55" i="24"/>
  <c r="Z55" i="24"/>
  <c r="Y55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BX51" i="24"/>
  <c r="BW51" i="24"/>
  <c r="BV51" i="24"/>
  <c r="BU51" i="24"/>
  <c r="BT51" i="24"/>
  <c r="BS51" i="24"/>
  <c r="BR51" i="24"/>
  <c r="BQ51" i="24"/>
  <c r="BP51" i="24"/>
  <c r="BO51" i="24"/>
  <c r="BN51" i="24"/>
  <c r="BM51" i="24"/>
  <c r="BL51" i="24"/>
  <c r="BK51" i="24"/>
  <c r="BJ51" i="24"/>
  <c r="BI51" i="24"/>
  <c r="BH51" i="24"/>
  <c r="BG51" i="24"/>
  <c r="BF51" i="24"/>
  <c r="BE51" i="24"/>
  <c r="BD51" i="24"/>
  <c r="BC51" i="24"/>
  <c r="BB51" i="24"/>
  <c r="BA51" i="24"/>
  <c r="AZ51" i="24"/>
  <c r="AY51" i="24"/>
  <c r="AX51" i="24"/>
  <c r="AW51" i="24"/>
  <c r="AV51" i="24"/>
  <c r="AU51" i="24"/>
  <c r="AT51" i="24"/>
  <c r="AS51" i="24"/>
  <c r="AR51" i="24"/>
  <c r="AQ51" i="24"/>
  <c r="AP51" i="24"/>
  <c r="AO51" i="24"/>
  <c r="AN51" i="24"/>
  <c r="AM51" i="24"/>
  <c r="AL51" i="24"/>
  <c r="AK51" i="24"/>
  <c r="AJ51" i="24"/>
  <c r="AI51" i="24"/>
  <c r="AH51" i="24"/>
  <c r="AG51" i="24"/>
  <c r="AF51" i="24"/>
  <c r="AE51" i="24"/>
  <c r="AD51" i="24"/>
  <c r="AC51" i="24"/>
  <c r="AB51" i="24"/>
  <c r="AA51" i="24"/>
  <c r="Z51" i="24"/>
  <c r="Y51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BX47" i="24"/>
  <c r="BW47" i="24"/>
  <c r="BV47" i="24"/>
  <c r="BU47" i="24"/>
  <c r="BT47" i="24"/>
  <c r="BS47" i="24"/>
  <c r="BR47" i="24"/>
  <c r="BQ47" i="24"/>
  <c r="BP47" i="24"/>
  <c r="BO47" i="24"/>
  <c r="BN47" i="24"/>
  <c r="BM47" i="24"/>
  <c r="BL47" i="24"/>
  <c r="BK47" i="24"/>
  <c r="BJ47" i="24"/>
  <c r="BI47" i="24"/>
  <c r="BH47" i="24"/>
  <c r="BG47" i="24"/>
  <c r="BF47" i="24"/>
  <c r="BE47" i="24"/>
  <c r="BD47" i="24"/>
  <c r="BC47" i="24"/>
  <c r="BB47" i="24"/>
  <c r="BA47" i="24"/>
  <c r="AZ47" i="24"/>
  <c r="AY47" i="24"/>
  <c r="AX47" i="24"/>
  <c r="AW47" i="24"/>
  <c r="AV47" i="24"/>
  <c r="AU47" i="24"/>
  <c r="AT47" i="24"/>
  <c r="AS47" i="24"/>
  <c r="AR47" i="24"/>
  <c r="AQ47" i="24"/>
  <c r="AP47" i="24"/>
  <c r="AO47" i="24"/>
  <c r="AN47" i="24"/>
  <c r="AM47" i="24"/>
  <c r="AL47" i="24"/>
  <c r="AK47" i="24"/>
  <c r="AJ47" i="24"/>
  <c r="AI47" i="24"/>
  <c r="AH47" i="24"/>
  <c r="AG47" i="24"/>
  <c r="AF47" i="24"/>
  <c r="AE47" i="24"/>
  <c r="AD47" i="24"/>
  <c r="AC47" i="24"/>
  <c r="AB47" i="24"/>
  <c r="AA47" i="24"/>
  <c r="Z47" i="24"/>
  <c r="Y47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BX38" i="24"/>
  <c r="BW38" i="24"/>
  <c r="BV38" i="24"/>
  <c r="BU38" i="24"/>
  <c r="BT38" i="24"/>
  <c r="BS38" i="24"/>
  <c r="BR38" i="24"/>
  <c r="BQ38" i="24"/>
  <c r="BP38" i="24"/>
  <c r="BO38" i="24"/>
  <c r="BN38" i="24"/>
  <c r="BM38" i="24"/>
  <c r="BL38" i="24"/>
  <c r="BK38" i="24"/>
  <c r="BJ38" i="24"/>
  <c r="BI38" i="24"/>
  <c r="BH38" i="24"/>
  <c r="BG38" i="24"/>
  <c r="BF38" i="24"/>
  <c r="BE38" i="24"/>
  <c r="BD38" i="24"/>
  <c r="BC38" i="24"/>
  <c r="BB38" i="24"/>
  <c r="BA38" i="24"/>
  <c r="AZ38" i="24"/>
  <c r="AY38" i="24"/>
  <c r="AX38" i="24"/>
  <c r="AW38" i="24"/>
  <c r="AV38" i="24"/>
  <c r="AU38" i="24"/>
  <c r="AT38" i="24"/>
  <c r="AS38" i="24"/>
  <c r="AR38" i="24"/>
  <c r="AQ38" i="24"/>
  <c r="AP38" i="24"/>
  <c r="AO38" i="24"/>
  <c r="AN38" i="24"/>
  <c r="AM38" i="24"/>
  <c r="AL38" i="24"/>
  <c r="AK38" i="24"/>
  <c r="AJ38" i="24"/>
  <c r="AI38" i="24"/>
  <c r="AH38" i="24"/>
  <c r="AG38" i="24"/>
  <c r="AF38" i="24"/>
  <c r="AE38" i="24"/>
  <c r="AD38" i="24"/>
  <c r="AC38" i="24"/>
  <c r="AB38" i="24"/>
  <c r="AA38" i="24"/>
  <c r="Z38" i="24"/>
  <c r="Y38" i="24"/>
  <c r="X38" i="24"/>
  <c r="W38" i="24"/>
  <c r="V38" i="24"/>
  <c r="U38" i="24"/>
  <c r="T38" i="24"/>
  <c r="S38" i="24"/>
  <c r="R38" i="24"/>
  <c r="Q38" i="24"/>
  <c r="P38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BZ32" i="24"/>
  <c r="BY32" i="24"/>
  <c r="BX32" i="24"/>
  <c r="BW32" i="24"/>
  <c r="BV32" i="24"/>
  <c r="BU32" i="24"/>
  <c r="BT32" i="24"/>
  <c r="BS32" i="24"/>
  <c r="BR32" i="24"/>
  <c r="BQ32" i="24"/>
  <c r="BP32" i="24"/>
  <c r="BO32" i="24"/>
  <c r="BN32" i="24"/>
  <c r="BM32" i="24"/>
  <c r="BL32" i="24"/>
  <c r="BK32" i="24"/>
  <c r="BJ32" i="24"/>
  <c r="BI32" i="24"/>
  <c r="BH32" i="24"/>
  <c r="BG32" i="24"/>
  <c r="BF32" i="24"/>
  <c r="BE32" i="24"/>
  <c r="BD32" i="24"/>
  <c r="BC32" i="24"/>
  <c r="BB32" i="24"/>
  <c r="BA32" i="24"/>
  <c r="AZ32" i="24"/>
  <c r="AY32" i="24"/>
  <c r="AX32" i="24"/>
  <c r="AW32" i="24"/>
  <c r="AV32" i="24"/>
  <c r="AU32" i="24"/>
  <c r="AT32" i="24"/>
  <c r="AS32" i="24"/>
  <c r="AR32" i="24"/>
  <c r="AQ32" i="24"/>
  <c r="AP32" i="24"/>
  <c r="AO32" i="24"/>
  <c r="AN32" i="24"/>
  <c r="AM32" i="24"/>
  <c r="AL32" i="24"/>
  <c r="AK32" i="24"/>
  <c r="AJ32" i="24"/>
  <c r="AI32" i="24"/>
  <c r="AH32" i="24"/>
  <c r="AG32" i="24"/>
  <c r="AF32" i="24"/>
  <c r="AE32" i="24"/>
  <c r="AD32" i="24"/>
  <c r="AC32" i="24"/>
  <c r="AB32" i="24"/>
  <c r="AA32" i="24"/>
  <c r="Z32" i="24"/>
  <c r="Y32" i="24"/>
  <c r="X32" i="24"/>
  <c r="W32" i="24"/>
  <c r="V32" i="24"/>
  <c r="U32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X28" i="24"/>
  <c r="AW28" i="24"/>
  <c r="AV28" i="24"/>
  <c r="AU28" i="24"/>
  <c r="AT28" i="24"/>
  <c r="AS28" i="24"/>
  <c r="AR28" i="24"/>
  <c r="AQ28" i="24"/>
  <c r="AP28" i="24"/>
  <c r="AO28" i="24"/>
  <c r="AN28" i="24"/>
  <c r="AM28" i="24"/>
  <c r="AL28" i="24"/>
  <c r="AK28" i="24"/>
  <c r="AJ28" i="24"/>
  <c r="AI28" i="24"/>
  <c r="AH28" i="24"/>
  <c r="AG28" i="24"/>
  <c r="AF28" i="24"/>
  <c r="AE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BZ20" i="24"/>
  <c r="BY20" i="24"/>
  <c r="BX20" i="24"/>
  <c r="BW20" i="24"/>
  <c r="BV20" i="24"/>
  <c r="BU20" i="24"/>
  <c r="BT20" i="24"/>
  <c r="BS20" i="24"/>
  <c r="BR20" i="24"/>
  <c r="BQ20" i="24"/>
  <c r="BP20" i="24"/>
  <c r="BO20" i="24"/>
  <c r="BN20" i="24"/>
  <c r="BM20" i="24"/>
  <c r="BL20" i="24"/>
  <c r="BK20" i="24"/>
  <c r="BJ20" i="24"/>
  <c r="BI20" i="24"/>
  <c r="BH20" i="24"/>
  <c r="BG20" i="24"/>
  <c r="BF20" i="24"/>
  <c r="BE20" i="24"/>
  <c r="BD20" i="24"/>
  <c r="BC20" i="24"/>
  <c r="BB20" i="24"/>
  <c r="BA20" i="24"/>
  <c r="AZ20" i="24"/>
  <c r="AY20" i="24"/>
  <c r="AX20" i="24"/>
  <c r="AW20" i="24"/>
  <c r="AV20" i="24"/>
  <c r="AU20" i="24"/>
  <c r="AT20" i="24"/>
  <c r="AS20" i="24"/>
  <c r="AR20" i="24"/>
  <c r="AQ20" i="24"/>
  <c r="AP20" i="24"/>
  <c r="AO20" i="24"/>
  <c r="AN20" i="24"/>
  <c r="AM20" i="24"/>
  <c r="AL20" i="24"/>
  <c r="AK20" i="24"/>
  <c r="AJ20" i="24"/>
  <c r="AI20" i="24"/>
  <c r="AH20" i="24"/>
  <c r="AG20" i="24"/>
  <c r="AF20" i="24"/>
  <c r="AE20" i="24"/>
  <c r="AD20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BZ7" i="24"/>
  <c r="BY7" i="24"/>
  <c r="BX7" i="24"/>
  <c r="BW7" i="24"/>
  <c r="BV7" i="24"/>
  <c r="BU7" i="24"/>
  <c r="BT7" i="24"/>
  <c r="BS7" i="24"/>
  <c r="BR7" i="24"/>
  <c r="BQ7" i="24"/>
  <c r="BP7" i="24"/>
  <c r="BO7" i="24"/>
  <c r="BN7" i="24"/>
  <c r="BM7" i="24"/>
  <c r="BL7" i="24"/>
  <c r="BK7" i="24"/>
  <c r="BJ7" i="24"/>
  <c r="BI7" i="24"/>
  <c r="BH7" i="24"/>
  <c r="BG7" i="24"/>
  <c r="BF7" i="24"/>
  <c r="BE7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L5" i="24"/>
  <c r="C4" i="24"/>
  <c r="A1" i="24"/>
  <c r="BX59" i="23"/>
  <c r="BW59" i="23"/>
  <c r="BV59" i="23"/>
  <c r="BU59" i="23"/>
  <c r="BT59" i="23"/>
  <c r="BS59" i="23"/>
  <c r="BR59" i="23"/>
  <c r="BQ59" i="23"/>
  <c r="BP59" i="23"/>
  <c r="BO59" i="23"/>
  <c r="BN59" i="23"/>
  <c r="BM59" i="23"/>
  <c r="BL59" i="23"/>
  <c r="BK59" i="23"/>
  <c r="BJ59" i="23"/>
  <c r="BI59" i="23"/>
  <c r="BH59" i="23"/>
  <c r="BG59" i="23"/>
  <c r="BF59" i="23"/>
  <c r="BE59" i="23"/>
  <c r="BD59" i="23"/>
  <c r="BC59" i="23"/>
  <c r="BB59" i="23"/>
  <c r="BA59" i="23"/>
  <c r="AZ59" i="23"/>
  <c r="AY59" i="23"/>
  <c r="AX59" i="23"/>
  <c r="AW59" i="23"/>
  <c r="AV59" i="23"/>
  <c r="AU59" i="23"/>
  <c r="AT59" i="23"/>
  <c r="AS59" i="23"/>
  <c r="AR59" i="23"/>
  <c r="AQ59" i="23"/>
  <c r="AP59" i="23"/>
  <c r="AO59" i="23"/>
  <c r="AN59" i="23"/>
  <c r="AM59" i="23"/>
  <c r="AL59" i="23"/>
  <c r="AK59" i="23"/>
  <c r="AJ59" i="23"/>
  <c r="AI59" i="23"/>
  <c r="AH59" i="23"/>
  <c r="AG59" i="23"/>
  <c r="AF59" i="23"/>
  <c r="AE59" i="23"/>
  <c r="AD59" i="23"/>
  <c r="AC59" i="23"/>
  <c r="AB59" i="23"/>
  <c r="AA59" i="23"/>
  <c r="Z59" i="23"/>
  <c r="Y59" i="23"/>
  <c r="X59" i="23"/>
  <c r="W59" i="23"/>
  <c r="V59" i="23"/>
  <c r="U59" i="23"/>
  <c r="T59" i="23"/>
  <c r="S59" i="23"/>
  <c r="R59" i="23"/>
  <c r="Q59" i="23"/>
  <c r="P59" i="23"/>
  <c r="O59" i="23"/>
  <c r="N59" i="23"/>
  <c r="M59" i="23"/>
  <c r="L59" i="23"/>
  <c r="K59" i="23"/>
  <c r="J59" i="23"/>
  <c r="I59" i="23"/>
  <c r="H59" i="23"/>
  <c r="G59" i="23"/>
  <c r="F59" i="23"/>
  <c r="E59" i="23"/>
  <c r="D59" i="23"/>
  <c r="BX55" i="23"/>
  <c r="BW55" i="23"/>
  <c r="BV55" i="23"/>
  <c r="BU55" i="23"/>
  <c r="BT55" i="23"/>
  <c r="BS55" i="23"/>
  <c r="BR55" i="23"/>
  <c r="BQ55" i="23"/>
  <c r="BP55" i="23"/>
  <c r="BO55" i="23"/>
  <c r="BN55" i="23"/>
  <c r="BM55" i="23"/>
  <c r="BL55" i="23"/>
  <c r="BK55" i="23"/>
  <c r="BJ55" i="23"/>
  <c r="BI55" i="23"/>
  <c r="BH55" i="23"/>
  <c r="BG55" i="23"/>
  <c r="BF55" i="23"/>
  <c r="BE55" i="23"/>
  <c r="BD55" i="23"/>
  <c r="BC55" i="23"/>
  <c r="BB55" i="23"/>
  <c r="BA55" i="23"/>
  <c r="AZ55" i="23"/>
  <c r="AY55" i="23"/>
  <c r="AX55" i="23"/>
  <c r="AW55" i="23"/>
  <c r="AV55" i="23"/>
  <c r="AU55" i="23"/>
  <c r="AT55" i="23"/>
  <c r="AS55" i="23"/>
  <c r="AR55" i="23"/>
  <c r="AQ55" i="23"/>
  <c r="AP55" i="23"/>
  <c r="AO55" i="23"/>
  <c r="AN55" i="23"/>
  <c r="AM55" i="23"/>
  <c r="AL55" i="23"/>
  <c r="AK55" i="23"/>
  <c r="AJ55" i="23"/>
  <c r="AI55" i="23"/>
  <c r="AH55" i="23"/>
  <c r="AG55" i="23"/>
  <c r="AF55" i="23"/>
  <c r="AE55" i="23"/>
  <c r="AD55" i="23"/>
  <c r="AC55" i="23"/>
  <c r="AB55" i="23"/>
  <c r="AA55" i="23"/>
  <c r="Z55" i="23"/>
  <c r="Y55" i="23"/>
  <c r="X55" i="23"/>
  <c r="W55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G55" i="23"/>
  <c r="F55" i="23"/>
  <c r="E55" i="23"/>
  <c r="D55" i="23"/>
  <c r="BX51" i="23"/>
  <c r="BW51" i="23"/>
  <c r="BV51" i="23"/>
  <c r="BU51" i="23"/>
  <c r="BT51" i="23"/>
  <c r="BS51" i="23"/>
  <c r="BR51" i="23"/>
  <c r="BQ51" i="23"/>
  <c r="BP51" i="23"/>
  <c r="BO51" i="23"/>
  <c r="BN51" i="23"/>
  <c r="BM51" i="23"/>
  <c r="BL51" i="23"/>
  <c r="BK51" i="23"/>
  <c r="BJ51" i="23"/>
  <c r="BI51" i="23"/>
  <c r="BH51" i="23"/>
  <c r="BG51" i="23"/>
  <c r="BF51" i="23"/>
  <c r="BE51" i="23"/>
  <c r="BD51" i="23"/>
  <c r="BC51" i="23"/>
  <c r="BB51" i="23"/>
  <c r="BA51" i="23"/>
  <c r="AZ51" i="23"/>
  <c r="AY51" i="23"/>
  <c r="AX51" i="23"/>
  <c r="AW51" i="23"/>
  <c r="AV51" i="23"/>
  <c r="AU51" i="23"/>
  <c r="AT51" i="23"/>
  <c r="AS51" i="23"/>
  <c r="AR51" i="23"/>
  <c r="AQ51" i="23"/>
  <c r="AP51" i="23"/>
  <c r="AO51" i="23"/>
  <c r="AN51" i="23"/>
  <c r="AM51" i="23"/>
  <c r="AL51" i="23"/>
  <c r="AK51" i="23"/>
  <c r="AJ51" i="23"/>
  <c r="AI51" i="23"/>
  <c r="AH51" i="23"/>
  <c r="AG51" i="23"/>
  <c r="AF51" i="23"/>
  <c r="AE51" i="23"/>
  <c r="AD51" i="23"/>
  <c r="AC51" i="23"/>
  <c r="AB51" i="23"/>
  <c r="AA51" i="23"/>
  <c r="Z51" i="23"/>
  <c r="Y51" i="23"/>
  <c r="X51" i="23"/>
  <c r="W51" i="23"/>
  <c r="V51" i="23"/>
  <c r="U51" i="23"/>
  <c r="T51" i="23"/>
  <c r="S51" i="23"/>
  <c r="R51" i="23"/>
  <c r="Q51" i="23"/>
  <c r="P51" i="23"/>
  <c r="O51" i="23"/>
  <c r="N51" i="23"/>
  <c r="M51" i="23"/>
  <c r="L51" i="23"/>
  <c r="K51" i="23"/>
  <c r="J51" i="23"/>
  <c r="I51" i="23"/>
  <c r="H51" i="23"/>
  <c r="G51" i="23"/>
  <c r="F51" i="23"/>
  <c r="E51" i="23"/>
  <c r="D51" i="23"/>
  <c r="BX47" i="23"/>
  <c r="BW47" i="23"/>
  <c r="BV47" i="23"/>
  <c r="BU47" i="23"/>
  <c r="BT47" i="23"/>
  <c r="BS47" i="23"/>
  <c r="BR47" i="23"/>
  <c r="BQ47" i="23"/>
  <c r="BP47" i="23"/>
  <c r="BO47" i="23"/>
  <c r="BN47" i="23"/>
  <c r="BM47" i="23"/>
  <c r="BL47" i="23"/>
  <c r="BK47" i="23"/>
  <c r="BJ47" i="23"/>
  <c r="BI47" i="23"/>
  <c r="BH47" i="23"/>
  <c r="BG47" i="23"/>
  <c r="BF47" i="23"/>
  <c r="BE47" i="23"/>
  <c r="BD47" i="23"/>
  <c r="BC47" i="23"/>
  <c r="BB47" i="23"/>
  <c r="BA47" i="23"/>
  <c r="AZ47" i="23"/>
  <c r="AY47" i="23"/>
  <c r="AX47" i="23"/>
  <c r="AW47" i="23"/>
  <c r="AV47" i="23"/>
  <c r="AU47" i="23"/>
  <c r="AT47" i="23"/>
  <c r="AS47" i="23"/>
  <c r="AR47" i="23"/>
  <c r="AQ47" i="23"/>
  <c r="AP47" i="23"/>
  <c r="AO47" i="23"/>
  <c r="AN47" i="23"/>
  <c r="AM47" i="23"/>
  <c r="AL47" i="23"/>
  <c r="AK47" i="23"/>
  <c r="AJ47" i="23"/>
  <c r="AI47" i="23"/>
  <c r="AH47" i="23"/>
  <c r="AG47" i="23"/>
  <c r="AF47" i="23"/>
  <c r="AE47" i="23"/>
  <c r="AD47" i="23"/>
  <c r="AC47" i="23"/>
  <c r="AB47" i="23"/>
  <c r="AA47" i="23"/>
  <c r="Z47" i="23"/>
  <c r="Y47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I47" i="23"/>
  <c r="H47" i="23"/>
  <c r="G47" i="23"/>
  <c r="F47" i="23"/>
  <c r="E47" i="23"/>
  <c r="D47" i="23"/>
  <c r="BX38" i="23"/>
  <c r="BW38" i="23"/>
  <c r="BV38" i="23"/>
  <c r="BU38" i="23"/>
  <c r="BT38" i="23"/>
  <c r="BS38" i="23"/>
  <c r="BR38" i="23"/>
  <c r="BQ38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AR38" i="23"/>
  <c r="AQ38" i="23"/>
  <c r="AP38" i="23"/>
  <c r="AO38" i="23"/>
  <c r="AN38" i="23"/>
  <c r="AM38" i="23"/>
  <c r="AL38" i="23"/>
  <c r="AK38" i="23"/>
  <c r="AJ38" i="23"/>
  <c r="AI38" i="23"/>
  <c r="AH38" i="23"/>
  <c r="AG38" i="23"/>
  <c r="AF38" i="23"/>
  <c r="AE38" i="23"/>
  <c r="AD38" i="23"/>
  <c r="AC38" i="23"/>
  <c r="AB38" i="23"/>
  <c r="AA38" i="23"/>
  <c r="Z38" i="23"/>
  <c r="Y38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G38" i="23"/>
  <c r="F38" i="23"/>
  <c r="E38" i="23"/>
  <c r="D38" i="23"/>
  <c r="BZ32" i="23"/>
  <c r="BY32" i="23"/>
  <c r="BX32" i="23"/>
  <c r="BW32" i="23"/>
  <c r="BV32" i="23"/>
  <c r="BU32" i="23"/>
  <c r="BT32" i="23"/>
  <c r="BS32" i="23"/>
  <c r="BR32" i="23"/>
  <c r="BQ32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AR32" i="23"/>
  <c r="AQ32" i="23"/>
  <c r="AP32" i="23"/>
  <c r="AO32" i="23"/>
  <c r="AN32" i="23"/>
  <c r="AM32" i="23"/>
  <c r="AL32" i="23"/>
  <c r="AK32" i="23"/>
  <c r="AJ32" i="23"/>
  <c r="AI32" i="23"/>
  <c r="AH32" i="23"/>
  <c r="AG32" i="23"/>
  <c r="AF32" i="23"/>
  <c r="AE32" i="23"/>
  <c r="AD32" i="23"/>
  <c r="AC32" i="23"/>
  <c r="AB32" i="23"/>
  <c r="AA32" i="23"/>
  <c r="Z32" i="23"/>
  <c r="Y32" i="23"/>
  <c r="X32" i="23"/>
  <c r="W32" i="23"/>
  <c r="V32" i="23"/>
  <c r="U32" i="23"/>
  <c r="T32" i="23"/>
  <c r="S32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BZ28" i="23"/>
  <c r="BY28" i="23"/>
  <c r="BX28" i="23"/>
  <c r="BW28" i="23"/>
  <c r="BV28" i="23"/>
  <c r="BU28" i="23"/>
  <c r="BT28" i="23"/>
  <c r="BS28" i="23"/>
  <c r="BR28" i="23"/>
  <c r="BQ28" i="23"/>
  <c r="BP28" i="23"/>
  <c r="BO28" i="23"/>
  <c r="BN28" i="23"/>
  <c r="BM28" i="23"/>
  <c r="BL28" i="23"/>
  <c r="BK28" i="23"/>
  <c r="BJ28" i="23"/>
  <c r="BI28" i="23"/>
  <c r="BH28" i="23"/>
  <c r="BG28" i="23"/>
  <c r="BF28" i="23"/>
  <c r="BE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AR28" i="23"/>
  <c r="AQ28" i="23"/>
  <c r="AP28" i="23"/>
  <c r="AO28" i="23"/>
  <c r="AN28" i="23"/>
  <c r="AM28" i="23"/>
  <c r="AL28" i="23"/>
  <c r="AK28" i="23"/>
  <c r="AJ28" i="23"/>
  <c r="AI28" i="23"/>
  <c r="AH28" i="23"/>
  <c r="AG28" i="23"/>
  <c r="AF28" i="23"/>
  <c r="AE28" i="23"/>
  <c r="AD28" i="23"/>
  <c r="AC28" i="23"/>
  <c r="AB28" i="23"/>
  <c r="AA28" i="23"/>
  <c r="Z28" i="23"/>
  <c r="Y28" i="23"/>
  <c r="X28" i="23"/>
  <c r="W28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BZ20" i="23"/>
  <c r="BY20" i="23"/>
  <c r="BX20" i="23"/>
  <c r="BW20" i="23"/>
  <c r="BV20" i="23"/>
  <c r="BU20" i="23"/>
  <c r="BT20" i="23"/>
  <c r="BS20" i="23"/>
  <c r="BR20" i="23"/>
  <c r="BQ20" i="23"/>
  <c r="BP20" i="23"/>
  <c r="BO20" i="23"/>
  <c r="BN20" i="23"/>
  <c r="BM20" i="23"/>
  <c r="BL20" i="23"/>
  <c r="BK20" i="23"/>
  <c r="BJ20" i="23"/>
  <c r="BI20" i="23"/>
  <c r="BH20" i="23"/>
  <c r="BG20" i="23"/>
  <c r="BF20" i="23"/>
  <c r="BE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AR20" i="23"/>
  <c r="AQ20" i="23"/>
  <c r="AP20" i="23"/>
  <c r="AO20" i="23"/>
  <c r="AN20" i="23"/>
  <c r="AM20" i="23"/>
  <c r="AL20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BZ16" i="23"/>
  <c r="BY16" i="23"/>
  <c r="BX16" i="23"/>
  <c r="BW16" i="23"/>
  <c r="BV16" i="23"/>
  <c r="BU16" i="23"/>
  <c r="BT16" i="23"/>
  <c r="BS16" i="23"/>
  <c r="BR16" i="23"/>
  <c r="BQ16" i="23"/>
  <c r="BP16" i="23"/>
  <c r="BO16" i="23"/>
  <c r="BN16" i="23"/>
  <c r="BM16" i="23"/>
  <c r="BL16" i="23"/>
  <c r="BK16" i="23"/>
  <c r="BJ16" i="23"/>
  <c r="BI16" i="23"/>
  <c r="BH16" i="23"/>
  <c r="BG16" i="23"/>
  <c r="BF16" i="23"/>
  <c r="BE16" i="23"/>
  <c r="BD16" i="23"/>
  <c r="BC16" i="23"/>
  <c r="BB16" i="23"/>
  <c r="BA16" i="23"/>
  <c r="AZ16" i="23"/>
  <c r="AY16" i="23"/>
  <c r="AX16" i="23"/>
  <c r="AW16" i="23"/>
  <c r="AV16" i="23"/>
  <c r="AU16" i="23"/>
  <c r="AT16" i="23"/>
  <c r="AS16" i="23"/>
  <c r="AR16" i="23"/>
  <c r="AQ16" i="23"/>
  <c r="AP16" i="23"/>
  <c r="AO16" i="23"/>
  <c r="AN16" i="23"/>
  <c r="AM16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BZ7" i="23"/>
  <c r="BY7" i="23"/>
  <c r="BX7" i="23"/>
  <c r="BW7" i="23"/>
  <c r="BV7" i="23"/>
  <c r="BU7" i="23"/>
  <c r="BT7" i="23"/>
  <c r="BS7" i="23"/>
  <c r="BR7" i="23"/>
  <c r="BQ7" i="23"/>
  <c r="BP7" i="23"/>
  <c r="BO7" i="23"/>
  <c r="BN7" i="23"/>
  <c r="BM7" i="23"/>
  <c r="BL7" i="23"/>
  <c r="BK7" i="23"/>
  <c r="BJ7" i="23"/>
  <c r="BI7" i="23"/>
  <c r="BH7" i="23"/>
  <c r="BG7" i="23"/>
  <c r="BF7" i="23"/>
  <c r="BE7" i="23"/>
  <c r="BD7" i="23"/>
  <c r="BC7" i="23"/>
  <c r="BB7" i="23"/>
  <c r="BA7" i="23"/>
  <c r="AZ7" i="23"/>
  <c r="AY7" i="23"/>
  <c r="AX7" i="23"/>
  <c r="AW7" i="23"/>
  <c r="AV7" i="23"/>
  <c r="AU7" i="23"/>
  <c r="AT7" i="23"/>
  <c r="AS7" i="23"/>
  <c r="AR7" i="23"/>
  <c r="AQ7" i="23"/>
  <c r="AP7" i="23"/>
  <c r="AO7" i="23"/>
  <c r="AN7" i="23"/>
  <c r="AM7" i="23"/>
  <c r="AL7" i="23"/>
  <c r="AK7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L5" i="23"/>
  <c r="C4" i="23"/>
  <c r="A1" i="23"/>
  <c r="BZ59" i="21"/>
  <c r="BY59" i="21"/>
  <c r="BX59" i="21"/>
  <c r="BW59" i="21"/>
  <c r="BV59" i="21"/>
  <c r="BU59" i="21"/>
  <c r="BT59" i="21"/>
  <c r="BS59" i="21"/>
  <c r="BR59" i="21"/>
  <c r="BQ59" i="21"/>
  <c r="BP59" i="21"/>
  <c r="BO59" i="21"/>
  <c r="BN59" i="21"/>
  <c r="BM59" i="21"/>
  <c r="BL59" i="21"/>
  <c r="BK59" i="21"/>
  <c r="BJ59" i="21"/>
  <c r="BI59" i="21"/>
  <c r="BH59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BZ55" i="21"/>
  <c r="BY55" i="21"/>
  <c r="BX55" i="21"/>
  <c r="BW55" i="21"/>
  <c r="BV55" i="21"/>
  <c r="BU55" i="21"/>
  <c r="BT55" i="21"/>
  <c r="BS55" i="21"/>
  <c r="BR55" i="21"/>
  <c r="BQ55" i="21"/>
  <c r="BP55" i="21"/>
  <c r="BO55" i="21"/>
  <c r="BN55" i="21"/>
  <c r="BM55" i="21"/>
  <c r="BL55" i="21"/>
  <c r="BK55" i="21"/>
  <c r="BJ55" i="21"/>
  <c r="BI55" i="21"/>
  <c r="BH55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BZ51" i="21"/>
  <c r="BY51" i="21"/>
  <c r="BX51" i="21"/>
  <c r="BW51" i="21"/>
  <c r="BV51" i="21"/>
  <c r="BU51" i="21"/>
  <c r="BT51" i="21"/>
  <c r="BS51" i="21"/>
  <c r="BR51" i="21"/>
  <c r="BQ51" i="21"/>
  <c r="BP51" i="21"/>
  <c r="BO51" i="21"/>
  <c r="BN51" i="21"/>
  <c r="BM51" i="21"/>
  <c r="BL51" i="21"/>
  <c r="BK51" i="21"/>
  <c r="BJ51" i="21"/>
  <c r="BI51" i="21"/>
  <c r="BH51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BZ47" i="21"/>
  <c r="BY47" i="21"/>
  <c r="BX47" i="21"/>
  <c r="BW47" i="21"/>
  <c r="BV47" i="21"/>
  <c r="BU47" i="21"/>
  <c r="BT47" i="21"/>
  <c r="BS47" i="21"/>
  <c r="BR47" i="21"/>
  <c r="BQ47" i="21"/>
  <c r="BP47" i="21"/>
  <c r="BO47" i="21"/>
  <c r="BN47" i="21"/>
  <c r="BM47" i="21"/>
  <c r="BL47" i="21"/>
  <c r="BK47" i="21"/>
  <c r="BJ47" i="21"/>
  <c r="BI47" i="21"/>
  <c r="BH47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BZ38" i="21"/>
  <c r="BY38" i="21"/>
  <c r="BX38" i="21"/>
  <c r="BW38" i="21"/>
  <c r="BV38" i="21"/>
  <c r="BU38" i="21"/>
  <c r="BT38" i="21"/>
  <c r="BS38" i="21"/>
  <c r="BR38" i="21"/>
  <c r="BQ38" i="21"/>
  <c r="BP38" i="21"/>
  <c r="BO38" i="21"/>
  <c r="BN38" i="21"/>
  <c r="BM38" i="21"/>
  <c r="BL38" i="21"/>
  <c r="BK38" i="21"/>
  <c r="BJ38" i="21"/>
  <c r="BI38" i="21"/>
  <c r="BH38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BZ32" i="21"/>
  <c r="BY32" i="21"/>
  <c r="BX32" i="21"/>
  <c r="BW32" i="21"/>
  <c r="BV32" i="21"/>
  <c r="BU32" i="21"/>
  <c r="BT32" i="21"/>
  <c r="BS32" i="21"/>
  <c r="BR32" i="21"/>
  <c r="BQ32" i="21"/>
  <c r="BP32" i="21"/>
  <c r="BO32" i="21"/>
  <c r="BN32" i="21"/>
  <c r="BM32" i="21"/>
  <c r="BL32" i="21"/>
  <c r="BK32" i="21"/>
  <c r="BJ32" i="21"/>
  <c r="BI32" i="21"/>
  <c r="BH32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BZ28" i="21"/>
  <c r="BY28" i="21"/>
  <c r="BX28" i="21"/>
  <c r="BW28" i="21"/>
  <c r="BV28" i="21"/>
  <c r="BU28" i="21"/>
  <c r="BT28" i="21"/>
  <c r="BS28" i="21"/>
  <c r="BR28" i="21"/>
  <c r="BQ28" i="21"/>
  <c r="BP28" i="21"/>
  <c r="BO28" i="21"/>
  <c r="BN28" i="21"/>
  <c r="BM28" i="21"/>
  <c r="BL28" i="21"/>
  <c r="BK28" i="21"/>
  <c r="BJ28" i="21"/>
  <c r="BI28" i="21"/>
  <c r="BH28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BZ20" i="21"/>
  <c r="BY20" i="21"/>
  <c r="BX20" i="21"/>
  <c r="BW20" i="21"/>
  <c r="BV20" i="21"/>
  <c r="BU20" i="21"/>
  <c r="BT20" i="21"/>
  <c r="BS20" i="21"/>
  <c r="BR20" i="21"/>
  <c r="BQ20" i="21"/>
  <c r="BP20" i="21"/>
  <c r="BO20" i="21"/>
  <c r="BN20" i="21"/>
  <c r="BM20" i="21"/>
  <c r="BL20" i="21"/>
  <c r="BK20" i="21"/>
  <c r="BJ20" i="21"/>
  <c r="BI20" i="21"/>
  <c r="BH20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BZ16" i="21"/>
  <c r="BY16" i="21"/>
  <c r="BX16" i="21"/>
  <c r="BW16" i="21"/>
  <c r="BV16" i="21"/>
  <c r="BU16" i="21"/>
  <c r="BT16" i="21"/>
  <c r="BS16" i="21"/>
  <c r="BR16" i="21"/>
  <c r="BQ16" i="21"/>
  <c r="BP16" i="21"/>
  <c r="BO16" i="21"/>
  <c r="BN16" i="21"/>
  <c r="BM16" i="21"/>
  <c r="BL16" i="21"/>
  <c r="BK16" i="21"/>
  <c r="BJ16" i="21"/>
  <c r="BI16" i="21"/>
  <c r="BH16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BZ7" i="21"/>
  <c r="BY7" i="21"/>
  <c r="BX7" i="21"/>
  <c r="BW7" i="21"/>
  <c r="BV7" i="21"/>
  <c r="BU7" i="21"/>
  <c r="BT7" i="21"/>
  <c r="BS7" i="21"/>
  <c r="BR7" i="21"/>
  <c r="BQ7" i="21"/>
  <c r="BP7" i="21"/>
  <c r="BO7" i="21"/>
  <c r="BN7" i="21"/>
  <c r="BM7" i="21"/>
  <c r="BL7" i="21"/>
  <c r="BK7" i="21"/>
  <c r="BJ7" i="21"/>
  <c r="BI7" i="21"/>
  <c r="BH7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L5" i="21"/>
  <c r="C4" i="21"/>
  <c r="A1" i="21"/>
  <c r="BX59" i="20"/>
  <c r="BW59" i="20"/>
  <c r="BV59" i="20"/>
  <c r="BU59" i="20"/>
  <c r="BT59" i="20"/>
  <c r="BS59" i="20"/>
  <c r="BR59" i="20"/>
  <c r="BQ59" i="20"/>
  <c r="BP59" i="20"/>
  <c r="BO59" i="20"/>
  <c r="BN59" i="20"/>
  <c r="BM59" i="20"/>
  <c r="BL59" i="20"/>
  <c r="BK59" i="20"/>
  <c r="BJ59" i="20"/>
  <c r="BI59" i="20"/>
  <c r="BH59" i="20"/>
  <c r="BG59" i="20"/>
  <c r="BF59" i="20"/>
  <c r="BE59" i="20"/>
  <c r="BD59" i="20"/>
  <c r="BC59" i="20"/>
  <c r="BB59" i="20"/>
  <c r="BA59" i="20"/>
  <c r="AZ59" i="20"/>
  <c r="AY59" i="20"/>
  <c r="AX59" i="20"/>
  <c r="AW59" i="20"/>
  <c r="AV59" i="20"/>
  <c r="AU59" i="20"/>
  <c r="AT59" i="20"/>
  <c r="AS59" i="20"/>
  <c r="AR59" i="20"/>
  <c r="AQ59" i="20"/>
  <c r="AP59" i="20"/>
  <c r="AO59" i="20"/>
  <c r="AN59" i="20"/>
  <c r="AM59" i="20"/>
  <c r="AL59" i="20"/>
  <c r="AK59" i="20"/>
  <c r="AJ59" i="20"/>
  <c r="AI59" i="20"/>
  <c r="AH59" i="20"/>
  <c r="AG59" i="20"/>
  <c r="AF59" i="20"/>
  <c r="AE59" i="20"/>
  <c r="AD59" i="20"/>
  <c r="AC59" i="20"/>
  <c r="AB59" i="20"/>
  <c r="AA59" i="20"/>
  <c r="Z59" i="20"/>
  <c r="Y59" i="20"/>
  <c r="X59" i="20"/>
  <c r="W59" i="20"/>
  <c r="V59" i="20"/>
  <c r="U59" i="20"/>
  <c r="T59" i="20"/>
  <c r="S59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F59" i="20"/>
  <c r="E59" i="20"/>
  <c r="D59" i="20"/>
  <c r="BX55" i="20"/>
  <c r="BW55" i="20"/>
  <c r="BV55" i="20"/>
  <c r="BU55" i="20"/>
  <c r="BT55" i="20"/>
  <c r="BS55" i="20"/>
  <c r="BR55" i="20"/>
  <c r="BQ55" i="20"/>
  <c r="BP55" i="20"/>
  <c r="BO55" i="20"/>
  <c r="BN55" i="20"/>
  <c r="BM55" i="20"/>
  <c r="BL55" i="20"/>
  <c r="BK55" i="20"/>
  <c r="BJ55" i="20"/>
  <c r="BI55" i="20"/>
  <c r="BH55" i="20"/>
  <c r="BG55" i="20"/>
  <c r="BF55" i="20"/>
  <c r="BE55" i="20"/>
  <c r="BD55" i="20"/>
  <c r="BC55" i="20"/>
  <c r="BB55" i="20"/>
  <c r="BA55" i="20"/>
  <c r="AZ55" i="20"/>
  <c r="AY55" i="20"/>
  <c r="AX55" i="20"/>
  <c r="AW55" i="20"/>
  <c r="AV55" i="20"/>
  <c r="AU55" i="20"/>
  <c r="AT55" i="20"/>
  <c r="AS55" i="20"/>
  <c r="AR55" i="20"/>
  <c r="AQ55" i="20"/>
  <c r="AP55" i="20"/>
  <c r="AO55" i="20"/>
  <c r="AN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BX51" i="20"/>
  <c r="BW51" i="20"/>
  <c r="BV51" i="20"/>
  <c r="BU51" i="20"/>
  <c r="BT51" i="20"/>
  <c r="BS51" i="20"/>
  <c r="BR51" i="20"/>
  <c r="BQ51" i="20"/>
  <c r="BP51" i="20"/>
  <c r="BO51" i="20"/>
  <c r="BN51" i="20"/>
  <c r="BM51" i="20"/>
  <c r="BL51" i="20"/>
  <c r="BK51" i="20"/>
  <c r="BJ51" i="20"/>
  <c r="BI51" i="20"/>
  <c r="BH51" i="20"/>
  <c r="BG51" i="20"/>
  <c r="BF51" i="20"/>
  <c r="BE51" i="20"/>
  <c r="BD51" i="20"/>
  <c r="BC51" i="20"/>
  <c r="BB51" i="20"/>
  <c r="BA51" i="20"/>
  <c r="AZ51" i="20"/>
  <c r="AY51" i="20"/>
  <c r="AX51" i="20"/>
  <c r="AW51" i="20"/>
  <c r="AV51" i="20"/>
  <c r="AU51" i="20"/>
  <c r="AT51" i="20"/>
  <c r="AS51" i="20"/>
  <c r="AR51" i="20"/>
  <c r="AQ51" i="20"/>
  <c r="AP51" i="20"/>
  <c r="AO51" i="20"/>
  <c r="AN51" i="20"/>
  <c r="AM51" i="20"/>
  <c r="AL51" i="20"/>
  <c r="AK51" i="20"/>
  <c r="AJ51" i="20"/>
  <c r="AI51" i="20"/>
  <c r="AH51" i="20"/>
  <c r="AG51" i="20"/>
  <c r="AF51" i="20"/>
  <c r="AE51" i="20"/>
  <c r="AD51" i="20"/>
  <c r="AC51" i="20"/>
  <c r="AB51" i="20"/>
  <c r="AA51" i="20"/>
  <c r="Z51" i="20"/>
  <c r="Y51" i="20"/>
  <c r="X51" i="20"/>
  <c r="W51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BX47" i="20"/>
  <c r="BW47" i="20"/>
  <c r="BV47" i="20"/>
  <c r="BU47" i="20"/>
  <c r="BT47" i="20"/>
  <c r="BS47" i="20"/>
  <c r="BR47" i="20"/>
  <c r="BQ47" i="20"/>
  <c r="BP47" i="20"/>
  <c r="BO47" i="20"/>
  <c r="BN47" i="20"/>
  <c r="BM47" i="20"/>
  <c r="BL47" i="20"/>
  <c r="BK47" i="20"/>
  <c r="BJ47" i="20"/>
  <c r="BI47" i="20"/>
  <c r="BH47" i="20"/>
  <c r="BG47" i="20"/>
  <c r="BF47" i="20"/>
  <c r="BE47" i="20"/>
  <c r="BD47" i="20"/>
  <c r="BC47" i="20"/>
  <c r="BB47" i="20"/>
  <c r="BA47" i="20"/>
  <c r="AZ47" i="20"/>
  <c r="AY47" i="20"/>
  <c r="AX47" i="20"/>
  <c r="AW47" i="20"/>
  <c r="AV47" i="20"/>
  <c r="AU47" i="20"/>
  <c r="AT47" i="20"/>
  <c r="AS47" i="20"/>
  <c r="AR47" i="20"/>
  <c r="AQ47" i="20"/>
  <c r="AP47" i="20"/>
  <c r="AO47" i="20"/>
  <c r="AN47" i="20"/>
  <c r="AM47" i="20"/>
  <c r="AL47" i="20"/>
  <c r="AK47" i="20"/>
  <c r="AJ47" i="20"/>
  <c r="AI47" i="20"/>
  <c r="AH47" i="20"/>
  <c r="AG47" i="20"/>
  <c r="AF47" i="20"/>
  <c r="AE47" i="20"/>
  <c r="AD47" i="20"/>
  <c r="AC47" i="20"/>
  <c r="AB47" i="20"/>
  <c r="AA47" i="20"/>
  <c r="Z47" i="20"/>
  <c r="Y47" i="20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J38" i="20"/>
  <c r="BI38" i="20"/>
  <c r="BH38" i="20"/>
  <c r="BG38" i="20"/>
  <c r="BF38" i="20"/>
  <c r="BE38" i="20"/>
  <c r="BD38" i="20"/>
  <c r="BC38" i="20"/>
  <c r="BB38" i="20"/>
  <c r="BA38" i="20"/>
  <c r="AZ38" i="20"/>
  <c r="AY38" i="20"/>
  <c r="AX38" i="20"/>
  <c r="AW38" i="20"/>
  <c r="AV38" i="20"/>
  <c r="AU38" i="20"/>
  <c r="AT38" i="20"/>
  <c r="AS38" i="20"/>
  <c r="AR38" i="20"/>
  <c r="AQ38" i="20"/>
  <c r="AP38" i="20"/>
  <c r="AO38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BM32" i="20"/>
  <c r="BL32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BZ28" i="20"/>
  <c r="BY28" i="20"/>
  <c r="BX28" i="20"/>
  <c r="BW28" i="20"/>
  <c r="BV28" i="20"/>
  <c r="BU28" i="20"/>
  <c r="BT28" i="20"/>
  <c r="BS28" i="20"/>
  <c r="BR28" i="20"/>
  <c r="BQ28" i="20"/>
  <c r="BP28" i="20"/>
  <c r="BO28" i="20"/>
  <c r="BN28" i="20"/>
  <c r="BM28" i="20"/>
  <c r="BL28" i="20"/>
  <c r="BK28" i="20"/>
  <c r="BJ28" i="20"/>
  <c r="BI28" i="20"/>
  <c r="BH28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BZ7" i="20"/>
  <c r="BY7" i="20"/>
  <c r="BX7" i="20"/>
  <c r="BW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L5" i="20"/>
  <c r="C4" i="20"/>
  <c r="A1" i="20"/>
  <c r="BZ59" i="19"/>
  <c r="BY59" i="19"/>
  <c r="BX59" i="19"/>
  <c r="BW59" i="19"/>
  <c r="BV59" i="19"/>
  <c r="BU59" i="19"/>
  <c r="BT59" i="19"/>
  <c r="BS59" i="19"/>
  <c r="BR59" i="19"/>
  <c r="BQ59" i="19"/>
  <c r="BP59" i="19"/>
  <c r="BO59" i="19"/>
  <c r="BN59" i="19"/>
  <c r="BM59" i="19"/>
  <c r="BL59" i="19"/>
  <c r="BK59" i="19"/>
  <c r="BJ59" i="19"/>
  <c r="BI59" i="19"/>
  <c r="BH59" i="19"/>
  <c r="BG59" i="19"/>
  <c r="BF59" i="19"/>
  <c r="BE59" i="19"/>
  <c r="BD59" i="19"/>
  <c r="BC59" i="19"/>
  <c r="BB59" i="19"/>
  <c r="BA59" i="19"/>
  <c r="AZ59" i="19"/>
  <c r="AY59" i="19"/>
  <c r="AX59" i="19"/>
  <c r="AW59" i="19"/>
  <c r="AV59" i="19"/>
  <c r="AU59" i="19"/>
  <c r="AT59" i="19"/>
  <c r="AS59" i="19"/>
  <c r="AR59" i="19"/>
  <c r="AQ59" i="19"/>
  <c r="AP59" i="19"/>
  <c r="AO59" i="19"/>
  <c r="AN59" i="19"/>
  <c r="AM59" i="19"/>
  <c r="AL59" i="19"/>
  <c r="AK59" i="19"/>
  <c r="AJ59" i="19"/>
  <c r="AI59" i="19"/>
  <c r="AH59" i="19"/>
  <c r="AG59" i="19"/>
  <c r="AF59" i="19"/>
  <c r="AE59" i="19"/>
  <c r="AD59" i="19"/>
  <c r="AC59" i="19"/>
  <c r="AB59" i="19"/>
  <c r="AA59" i="19"/>
  <c r="Z59" i="19"/>
  <c r="Y59" i="19"/>
  <c r="X59" i="19"/>
  <c r="W59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D59" i="19"/>
  <c r="BX55" i="19"/>
  <c r="BW55" i="19"/>
  <c r="BV55" i="19"/>
  <c r="BU55" i="19"/>
  <c r="BT55" i="19"/>
  <c r="BS55" i="19"/>
  <c r="BR55" i="19"/>
  <c r="BQ55" i="19"/>
  <c r="BP55" i="19"/>
  <c r="BO55" i="19"/>
  <c r="BN55" i="19"/>
  <c r="BM55" i="19"/>
  <c r="BL55" i="19"/>
  <c r="BK55" i="19"/>
  <c r="BJ55" i="19"/>
  <c r="BI55" i="19"/>
  <c r="BH55" i="19"/>
  <c r="BG55" i="19"/>
  <c r="BF55" i="19"/>
  <c r="BE55" i="19"/>
  <c r="BD55" i="19"/>
  <c r="BC55" i="19"/>
  <c r="BB55" i="19"/>
  <c r="BA55" i="19"/>
  <c r="AZ55" i="19"/>
  <c r="AY55" i="19"/>
  <c r="AX55" i="19"/>
  <c r="AW55" i="19"/>
  <c r="AV55" i="19"/>
  <c r="AU55" i="19"/>
  <c r="AT55" i="19"/>
  <c r="AS55" i="19"/>
  <c r="AR55" i="19"/>
  <c r="AQ55" i="19"/>
  <c r="AP55" i="19"/>
  <c r="AO55" i="19"/>
  <c r="AN55" i="19"/>
  <c r="AM55" i="19"/>
  <c r="AL55" i="19"/>
  <c r="AK55" i="19"/>
  <c r="AJ55" i="19"/>
  <c r="AI55" i="19"/>
  <c r="AH55" i="19"/>
  <c r="AG55" i="19"/>
  <c r="AF55" i="19"/>
  <c r="AE55" i="19"/>
  <c r="AD55" i="19"/>
  <c r="AC55" i="19"/>
  <c r="AB55" i="19"/>
  <c r="AA55" i="19"/>
  <c r="Z55" i="19"/>
  <c r="Y55" i="19"/>
  <c r="X55" i="19"/>
  <c r="W55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BZ51" i="19"/>
  <c r="BY51" i="19"/>
  <c r="BX51" i="19"/>
  <c r="BW51" i="19"/>
  <c r="BV51" i="19"/>
  <c r="BU51" i="19"/>
  <c r="BT51" i="19"/>
  <c r="BS51" i="19"/>
  <c r="BR51" i="19"/>
  <c r="BQ51" i="19"/>
  <c r="BP51" i="19"/>
  <c r="BO51" i="19"/>
  <c r="BN51" i="19"/>
  <c r="BM51" i="19"/>
  <c r="BL51" i="19"/>
  <c r="BK51" i="19"/>
  <c r="BJ51" i="19"/>
  <c r="BI51" i="19"/>
  <c r="BH51" i="19"/>
  <c r="BG51" i="19"/>
  <c r="BF51" i="19"/>
  <c r="BE51" i="19"/>
  <c r="BD51" i="19"/>
  <c r="BC51" i="19"/>
  <c r="BB51" i="19"/>
  <c r="BA51" i="19"/>
  <c r="AZ51" i="19"/>
  <c r="AY51" i="19"/>
  <c r="AX51" i="19"/>
  <c r="AW51" i="19"/>
  <c r="AV51" i="19"/>
  <c r="AU51" i="19"/>
  <c r="AT51" i="19"/>
  <c r="AS51" i="19"/>
  <c r="AR51" i="19"/>
  <c r="AQ51" i="19"/>
  <c r="AP51" i="19"/>
  <c r="AO51" i="19"/>
  <c r="AN51" i="19"/>
  <c r="AM51" i="19"/>
  <c r="AL51" i="19"/>
  <c r="AK51" i="19"/>
  <c r="AJ51" i="19"/>
  <c r="AI51" i="19"/>
  <c r="AH51" i="19"/>
  <c r="AG51" i="19"/>
  <c r="AF51" i="19"/>
  <c r="AE51" i="19"/>
  <c r="AD51" i="19"/>
  <c r="AC51" i="19"/>
  <c r="AB51" i="19"/>
  <c r="AA51" i="19"/>
  <c r="Z51" i="19"/>
  <c r="Y51" i="19"/>
  <c r="X51" i="19"/>
  <c r="W51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BZ47" i="19"/>
  <c r="BY47" i="19"/>
  <c r="BX47" i="19"/>
  <c r="BW47" i="19"/>
  <c r="BV47" i="19"/>
  <c r="BU47" i="19"/>
  <c r="BT47" i="19"/>
  <c r="BS47" i="19"/>
  <c r="BR47" i="19"/>
  <c r="BQ47" i="19"/>
  <c r="BP47" i="19"/>
  <c r="BO47" i="19"/>
  <c r="BN47" i="19"/>
  <c r="BM47" i="19"/>
  <c r="BL47" i="19"/>
  <c r="BK47" i="19"/>
  <c r="BJ47" i="19"/>
  <c r="BI47" i="19"/>
  <c r="BH47" i="19"/>
  <c r="BG47" i="19"/>
  <c r="BF47" i="19"/>
  <c r="BE47" i="19"/>
  <c r="BD47" i="19"/>
  <c r="BC47" i="19"/>
  <c r="BB47" i="19"/>
  <c r="BA47" i="19"/>
  <c r="AZ47" i="19"/>
  <c r="AY47" i="19"/>
  <c r="AX47" i="19"/>
  <c r="AW47" i="19"/>
  <c r="AV47" i="19"/>
  <c r="AU47" i="19"/>
  <c r="AT47" i="19"/>
  <c r="AS47" i="19"/>
  <c r="AR47" i="19"/>
  <c r="AQ47" i="19"/>
  <c r="AP47" i="19"/>
  <c r="AO47" i="19"/>
  <c r="AN47" i="19"/>
  <c r="AM47" i="19"/>
  <c r="AL47" i="19"/>
  <c r="AK47" i="19"/>
  <c r="AJ47" i="19"/>
  <c r="AI47" i="19"/>
  <c r="AH47" i="19"/>
  <c r="AG47" i="19"/>
  <c r="AF47" i="19"/>
  <c r="AE47" i="19"/>
  <c r="AD47" i="19"/>
  <c r="AC47" i="19"/>
  <c r="AB47" i="19"/>
  <c r="AA47" i="19"/>
  <c r="Z47" i="19"/>
  <c r="Y47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BZ38" i="19"/>
  <c r="BZ55" i="19" s="1"/>
  <c r="BY38" i="19"/>
  <c r="BY55" i="19" s="1"/>
  <c r="BX38" i="19"/>
  <c r="BW38" i="19"/>
  <c r="BV38" i="19"/>
  <c r="BU38" i="19"/>
  <c r="BT38" i="19"/>
  <c r="BS38" i="19"/>
  <c r="BR38" i="19"/>
  <c r="BQ38" i="19"/>
  <c r="BP38" i="19"/>
  <c r="BO38" i="19"/>
  <c r="BN38" i="19"/>
  <c r="BM38" i="19"/>
  <c r="BL38" i="19"/>
  <c r="BK38" i="19"/>
  <c r="BJ38" i="19"/>
  <c r="BI38" i="19"/>
  <c r="BH38" i="19"/>
  <c r="BG38" i="19"/>
  <c r="BF38" i="19"/>
  <c r="BE38" i="19"/>
  <c r="BD38" i="19"/>
  <c r="BC38" i="19"/>
  <c r="BB38" i="19"/>
  <c r="BA38" i="19"/>
  <c r="AZ38" i="19"/>
  <c r="AY38" i="19"/>
  <c r="AX38" i="19"/>
  <c r="AW38" i="19"/>
  <c r="AV38" i="19"/>
  <c r="AU38" i="19"/>
  <c r="AT38" i="19"/>
  <c r="AS38" i="19"/>
  <c r="AR38" i="19"/>
  <c r="AQ38" i="19"/>
  <c r="AP38" i="19"/>
  <c r="AO38" i="19"/>
  <c r="AN38" i="19"/>
  <c r="AM38" i="19"/>
  <c r="AL38" i="19"/>
  <c r="AK38" i="19"/>
  <c r="AJ38" i="19"/>
  <c r="AI38" i="19"/>
  <c r="AH38" i="19"/>
  <c r="AG38" i="19"/>
  <c r="AF38" i="19"/>
  <c r="AE38" i="19"/>
  <c r="AD38" i="19"/>
  <c r="AC38" i="19"/>
  <c r="AB38" i="19"/>
  <c r="AA38" i="19"/>
  <c r="Z38" i="19"/>
  <c r="Y38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BZ32" i="19"/>
  <c r="BY32" i="19"/>
  <c r="BX32" i="19"/>
  <c r="BW32" i="19"/>
  <c r="BV32" i="19"/>
  <c r="BU32" i="19"/>
  <c r="BT32" i="19"/>
  <c r="BS32" i="19"/>
  <c r="BR32" i="19"/>
  <c r="BQ32" i="19"/>
  <c r="BP32" i="19"/>
  <c r="BO32" i="19"/>
  <c r="BN32" i="19"/>
  <c r="BM32" i="19"/>
  <c r="BL32" i="19"/>
  <c r="BK32" i="19"/>
  <c r="BJ32" i="19"/>
  <c r="BI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BZ28" i="19"/>
  <c r="BY28" i="19"/>
  <c r="BX28" i="19"/>
  <c r="BW28" i="19"/>
  <c r="BV28" i="19"/>
  <c r="BU28" i="19"/>
  <c r="BT28" i="19"/>
  <c r="BS28" i="19"/>
  <c r="BR28" i="19"/>
  <c r="BQ28" i="19"/>
  <c r="BP28" i="19"/>
  <c r="BO28" i="19"/>
  <c r="BN28" i="19"/>
  <c r="BM28" i="19"/>
  <c r="BL28" i="19"/>
  <c r="BK28" i="19"/>
  <c r="BJ28" i="19"/>
  <c r="BI28" i="19"/>
  <c r="BH28" i="19"/>
  <c r="BG28" i="19"/>
  <c r="BF28" i="19"/>
  <c r="BE28" i="19"/>
  <c r="BD28" i="19"/>
  <c r="BC28" i="19"/>
  <c r="BB28" i="19"/>
  <c r="BA28" i="19"/>
  <c r="AZ28" i="19"/>
  <c r="AY28" i="19"/>
  <c r="AX28" i="19"/>
  <c r="AW28" i="19"/>
  <c r="AV28" i="19"/>
  <c r="AU28" i="19"/>
  <c r="AT28" i="19"/>
  <c r="AS28" i="19"/>
  <c r="AR28" i="19"/>
  <c r="AQ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BZ16" i="19"/>
  <c r="BY16" i="19"/>
  <c r="BX16" i="19"/>
  <c r="BW16" i="19"/>
  <c r="BV16" i="19"/>
  <c r="BU16" i="19"/>
  <c r="BT16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BZ7" i="19"/>
  <c r="BY7" i="19"/>
  <c r="BX7" i="19"/>
  <c r="BW7" i="19"/>
  <c r="BV7" i="19"/>
  <c r="BU7" i="19"/>
  <c r="BT7" i="19"/>
  <c r="BS7" i="19"/>
  <c r="BR7" i="19"/>
  <c r="BQ7" i="19"/>
  <c r="BP7" i="19"/>
  <c r="BO7" i="19"/>
  <c r="BN7" i="19"/>
  <c r="BM7" i="19"/>
  <c r="BL7" i="19"/>
  <c r="BK7" i="19"/>
  <c r="BJ7" i="19"/>
  <c r="BI7" i="19"/>
  <c r="BH7" i="19"/>
  <c r="BG7" i="19"/>
  <c r="BF7" i="19"/>
  <c r="BE7" i="19"/>
  <c r="BD7" i="19"/>
  <c r="BC7" i="19"/>
  <c r="BB7" i="19"/>
  <c r="BA7" i="19"/>
  <c r="AZ7" i="19"/>
  <c r="AY7" i="19"/>
  <c r="AX7" i="19"/>
  <c r="AW7" i="19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L5" i="19"/>
  <c r="C4" i="19"/>
  <c r="A1" i="19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BZ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BZ38" i="18"/>
  <c r="BY38" i="18"/>
  <c r="BY55" i="18" s="1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BZ7" i="18"/>
  <c r="BY7" i="18"/>
  <c r="BX7" i="18"/>
  <c r="BW7" i="18"/>
  <c r="BV7" i="18"/>
  <c r="BU7" i="18"/>
  <c r="BT7" i="18"/>
  <c r="BS7" i="18"/>
  <c r="BR7" i="18"/>
  <c r="BQ7" i="18"/>
  <c r="BP7" i="18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L5" i="18"/>
  <c r="C4" i="18"/>
  <c r="A1" i="18"/>
  <c r="BZ59" i="17"/>
  <c r="BY59" i="17"/>
  <c r="BX59" i="17"/>
  <c r="BW59" i="17"/>
  <c r="BV59" i="17"/>
  <c r="BU59" i="17"/>
  <c r="BT59" i="17"/>
  <c r="BS59" i="17"/>
  <c r="BR59" i="17"/>
  <c r="BQ59" i="17"/>
  <c r="BP59" i="17"/>
  <c r="BO59" i="17"/>
  <c r="BN59" i="17"/>
  <c r="BM59" i="17"/>
  <c r="BL59" i="17"/>
  <c r="BK59" i="17"/>
  <c r="BJ59" i="17"/>
  <c r="BI59" i="17"/>
  <c r="BH59" i="17"/>
  <c r="BG59" i="17"/>
  <c r="BF59" i="17"/>
  <c r="BE59" i="17"/>
  <c r="BD59" i="17"/>
  <c r="BC59" i="17"/>
  <c r="BB59" i="17"/>
  <c r="BA59" i="17"/>
  <c r="AZ59" i="17"/>
  <c r="AY59" i="17"/>
  <c r="AX59" i="17"/>
  <c r="AW59" i="17"/>
  <c r="AV59" i="17"/>
  <c r="AU59" i="17"/>
  <c r="AT59" i="17"/>
  <c r="AS59" i="17"/>
  <c r="AR59" i="17"/>
  <c r="AQ59" i="17"/>
  <c r="AP59" i="17"/>
  <c r="AO59" i="17"/>
  <c r="AN59" i="17"/>
  <c r="AM59" i="17"/>
  <c r="AL59" i="17"/>
  <c r="AK59" i="17"/>
  <c r="AJ59" i="17"/>
  <c r="AI59" i="17"/>
  <c r="AH59" i="17"/>
  <c r="AG59" i="17"/>
  <c r="AF59" i="17"/>
  <c r="AE59" i="17"/>
  <c r="AD59" i="17"/>
  <c r="AC59" i="17"/>
  <c r="AB59" i="17"/>
  <c r="AA59" i="17"/>
  <c r="Z59" i="17"/>
  <c r="Y59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F59" i="17"/>
  <c r="E59" i="17"/>
  <c r="D59" i="17"/>
  <c r="BX55" i="17"/>
  <c r="BW55" i="17"/>
  <c r="BV55" i="17"/>
  <c r="BU55" i="17"/>
  <c r="BT55" i="17"/>
  <c r="BS55" i="17"/>
  <c r="BR55" i="17"/>
  <c r="BQ55" i="17"/>
  <c r="BP55" i="17"/>
  <c r="BO55" i="17"/>
  <c r="BN55" i="17"/>
  <c r="BM55" i="17"/>
  <c r="BL55" i="17"/>
  <c r="BK55" i="17"/>
  <c r="BJ55" i="17"/>
  <c r="BI55" i="17"/>
  <c r="BH55" i="17"/>
  <c r="BG55" i="17"/>
  <c r="BF55" i="17"/>
  <c r="BE55" i="17"/>
  <c r="BD55" i="17"/>
  <c r="BC55" i="17"/>
  <c r="BB55" i="17"/>
  <c r="BA55" i="17"/>
  <c r="AZ55" i="17"/>
  <c r="AY55" i="17"/>
  <c r="AX55" i="17"/>
  <c r="AW55" i="17"/>
  <c r="AV55" i="17"/>
  <c r="AU55" i="17"/>
  <c r="AT55" i="17"/>
  <c r="AS55" i="17"/>
  <c r="AR55" i="17"/>
  <c r="AQ55" i="17"/>
  <c r="AP55" i="17"/>
  <c r="AO55" i="17"/>
  <c r="AN55" i="17"/>
  <c r="AM55" i="17"/>
  <c r="AL55" i="17"/>
  <c r="AK55" i="17"/>
  <c r="AJ55" i="17"/>
  <c r="AI55" i="17"/>
  <c r="AH55" i="17"/>
  <c r="AG55" i="17"/>
  <c r="AF55" i="17"/>
  <c r="AE55" i="17"/>
  <c r="AD55" i="17"/>
  <c r="AC55" i="17"/>
  <c r="AB55" i="17"/>
  <c r="AA55" i="17"/>
  <c r="Z55" i="17"/>
  <c r="Y55" i="17"/>
  <c r="X55" i="17"/>
  <c r="W55" i="17"/>
  <c r="V55" i="17"/>
  <c r="U55" i="17"/>
  <c r="T55" i="17"/>
  <c r="S55" i="17"/>
  <c r="R55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BZ51" i="17"/>
  <c r="BY51" i="17"/>
  <c r="BX51" i="17"/>
  <c r="BW51" i="17"/>
  <c r="BV51" i="17"/>
  <c r="BU51" i="17"/>
  <c r="BT51" i="17"/>
  <c r="BS51" i="17"/>
  <c r="BR51" i="17"/>
  <c r="BQ51" i="17"/>
  <c r="BP51" i="17"/>
  <c r="BO51" i="17"/>
  <c r="BN51" i="17"/>
  <c r="BM51" i="17"/>
  <c r="BL51" i="17"/>
  <c r="BK51" i="17"/>
  <c r="BJ51" i="17"/>
  <c r="BI51" i="17"/>
  <c r="BH51" i="17"/>
  <c r="BG51" i="17"/>
  <c r="BF51" i="17"/>
  <c r="BE51" i="17"/>
  <c r="BD51" i="17"/>
  <c r="BC51" i="17"/>
  <c r="BB51" i="17"/>
  <c r="BA51" i="17"/>
  <c r="AZ51" i="17"/>
  <c r="AY51" i="17"/>
  <c r="AX51" i="17"/>
  <c r="AW51" i="17"/>
  <c r="AV51" i="17"/>
  <c r="AU51" i="17"/>
  <c r="AT51" i="17"/>
  <c r="AS51" i="17"/>
  <c r="AR51" i="17"/>
  <c r="AQ51" i="17"/>
  <c r="AP51" i="17"/>
  <c r="AO51" i="17"/>
  <c r="AN51" i="17"/>
  <c r="AM51" i="17"/>
  <c r="AL51" i="17"/>
  <c r="AK51" i="17"/>
  <c r="AJ51" i="17"/>
  <c r="AI51" i="17"/>
  <c r="AH51" i="17"/>
  <c r="AG51" i="17"/>
  <c r="AF51" i="17"/>
  <c r="AE51" i="17"/>
  <c r="AD51" i="17"/>
  <c r="AC51" i="17"/>
  <c r="AB51" i="17"/>
  <c r="AA51" i="17"/>
  <c r="Z51" i="17"/>
  <c r="Y51" i="17"/>
  <c r="X51" i="17"/>
  <c r="W51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BZ47" i="17"/>
  <c r="BY47" i="17"/>
  <c r="BX47" i="17"/>
  <c r="BW47" i="17"/>
  <c r="BV47" i="17"/>
  <c r="BU47" i="17"/>
  <c r="BT47" i="17"/>
  <c r="BS47" i="17"/>
  <c r="BR47" i="17"/>
  <c r="BQ47" i="17"/>
  <c r="BP47" i="17"/>
  <c r="BO47" i="17"/>
  <c r="BN47" i="17"/>
  <c r="BM47" i="17"/>
  <c r="BL47" i="17"/>
  <c r="BK47" i="17"/>
  <c r="BJ47" i="17"/>
  <c r="BI47" i="17"/>
  <c r="BH47" i="17"/>
  <c r="BG47" i="17"/>
  <c r="BF47" i="17"/>
  <c r="BE47" i="17"/>
  <c r="BD47" i="17"/>
  <c r="BC47" i="17"/>
  <c r="BB47" i="17"/>
  <c r="BA47" i="17"/>
  <c r="AZ47" i="17"/>
  <c r="AY47" i="17"/>
  <c r="AX47" i="17"/>
  <c r="AW47" i="17"/>
  <c r="AV47" i="17"/>
  <c r="AU47" i="17"/>
  <c r="AT47" i="17"/>
  <c r="AS47" i="17"/>
  <c r="AR47" i="17"/>
  <c r="AQ47" i="17"/>
  <c r="AP47" i="17"/>
  <c r="AO47" i="17"/>
  <c r="AN47" i="17"/>
  <c r="AM47" i="17"/>
  <c r="AL47" i="17"/>
  <c r="AK47" i="17"/>
  <c r="AJ47" i="17"/>
  <c r="AI47" i="17"/>
  <c r="AH47" i="17"/>
  <c r="AG47" i="17"/>
  <c r="AF47" i="17"/>
  <c r="AE47" i="17"/>
  <c r="AD47" i="17"/>
  <c r="AC47" i="17"/>
  <c r="AB47" i="17"/>
  <c r="AA47" i="17"/>
  <c r="Z47" i="17"/>
  <c r="Y47" i="17"/>
  <c r="X47" i="17"/>
  <c r="W47" i="17"/>
  <c r="V47" i="17"/>
  <c r="U47" i="17"/>
  <c r="T47" i="17"/>
  <c r="S47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BZ38" i="17"/>
  <c r="BY38" i="17"/>
  <c r="BX38" i="17"/>
  <c r="BW38" i="17"/>
  <c r="BV38" i="17"/>
  <c r="BU38" i="17"/>
  <c r="BT38" i="17"/>
  <c r="BS38" i="17"/>
  <c r="BR38" i="17"/>
  <c r="BQ38" i="17"/>
  <c r="BP38" i="17"/>
  <c r="BO38" i="17"/>
  <c r="BN38" i="17"/>
  <c r="BM38" i="17"/>
  <c r="BL38" i="17"/>
  <c r="BK38" i="17"/>
  <c r="BJ38" i="17"/>
  <c r="BI38" i="17"/>
  <c r="BH38" i="17"/>
  <c r="BG38" i="17"/>
  <c r="BF38" i="17"/>
  <c r="BE38" i="17"/>
  <c r="BD38" i="17"/>
  <c r="BC38" i="17"/>
  <c r="BB38" i="17"/>
  <c r="BA38" i="17"/>
  <c r="AZ38" i="17"/>
  <c r="AY38" i="17"/>
  <c r="AX38" i="17"/>
  <c r="AW38" i="17"/>
  <c r="AV38" i="17"/>
  <c r="AU38" i="17"/>
  <c r="AT38" i="17"/>
  <c r="AS38" i="17"/>
  <c r="AR38" i="17"/>
  <c r="AQ38" i="17"/>
  <c r="AP38" i="17"/>
  <c r="AO38" i="17"/>
  <c r="AN38" i="17"/>
  <c r="AM38" i="17"/>
  <c r="AL38" i="17"/>
  <c r="AK38" i="17"/>
  <c r="AJ38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BZ32" i="17"/>
  <c r="BY32" i="17"/>
  <c r="BX32" i="17"/>
  <c r="BW32" i="17"/>
  <c r="BV32" i="17"/>
  <c r="BU32" i="17"/>
  <c r="BT32" i="17"/>
  <c r="BS32" i="17"/>
  <c r="BR32" i="17"/>
  <c r="BQ32" i="17"/>
  <c r="BP32" i="17"/>
  <c r="BO32" i="17"/>
  <c r="BN32" i="17"/>
  <c r="BM32" i="17"/>
  <c r="BL32" i="17"/>
  <c r="BK32" i="17"/>
  <c r="BJ32" i="17"/>
  <c r="BI32" i="17"/>
  <c r="BH32" i="17"/>
  <c r="BG32" i="17"/>
  <c r="BF32" i="17"/>
  <c r="BE32" i="17"/>
  <c r="BD32" i="17"/>
  <c r="BC32" i="17"/>
  <c r="BB32" i="17"/>
  <c r="BA32" i="17"/>
  <c r="AZ32" i="17"/>
  <c r="AY32" i="17"/>
  <c r="AX32" i="17"/>
  <c r="AW32" i="17"/>
  <c r="AV32" i="17"/>
  <c r="AU32" i="17"/>
  <c r="AT32" i="17"/>
  <c r="AS32" i="17"/>
  <c r="AR32" i="17"/>
  <c r="AQ32" i="17"/>
  <c r="AP32" i="17"/>
  <c r="AO32" i="17"/>
  <c r="AN32" i="17"/>
  <c r="AM32" i="17"/>
  <c r="AL32" i="17"/>
  <c r="AK32" i="17"/>
  <c r="AJ32" i="17"/>
  <c r="AI32" i="17"/>
  <c r="AH32" i="17"/>
  <c r="AG32" i="17"/>
  <c r="AF32" i="17"/>
  <c r="AE32" i="17"/>
  <c r="AD32" i="17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BZ28" i="17"/>
  <c r="BY28" i="17"/>
  <c r="BX28" i="17"/>
  <c r="BW28" i="17"/>
  <c r="BV28" i="17"/>
  <c r="BU28" i="17"/>
  <c r="BT28" i="17"/>
  <c r="BS28" i="17"/>
  <c r="BR28" i="17"/>
  <c r="BQ28" i="17"/>
  <c r="BP28" i="17"/>
  <c r="BO28" i="17"/>
  <c r="BN28" i="17"/>
  <c r="BM28" i="17"/>
  <c r="BL28" i="17"/>
  <c r="BK28" i="17"/>
  <c r="BJ28" i="17"/>
  <c r="BI28" i="17"/>
  <c r="BH28" i="17"/>
  <c r="BG28" i="17"/>
  <c r="BF28" i="17"/>
  <c r="BE28" i="17"/>
  <c r="BD28" i="17"/>
  <c r="BC28" i="17"/>
  <c r="BB28" i="17"/>
  <c r="BA28" i="17"/>
  <c r="AZ28" i="17"/>
  <c r="AY28" i="17"/>
  <c r="AX28" i="17"/>
  <c r="AW28" i="17"/>
  <c r="AV28" i="17"/>
  <c r="AU28" i="17"/>
  <c r="AT28" i="17"/>
  <c r="AS28" i="17"/>
  <c r="AR28" i="17"/>
  <c r="AQ28" i="17"/>
  <c r="AP28" i="17"/>
  <c r="AO28" i="17"/>
  <c r="AN28" i="17"/>
  <c r="AM28" i="17"/>
  <c r="AL28" i="17"/>
  <c r="AK28" i="17"/>
  <c r="AJ28" i="17"/>
  <c r="AI28" i="17"/>
  <c r="AH28" i="17"/>
  <c r="AG28" i="17"/>
  <c r="AF28" i="17"/>
  <c r="AE28" i="17"/>
  <c r="AD28" i="17"/>
  <c r="AC28" i="17"/>
  <c r="AB28" i="17"/>
  <c r="AA28" i="17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BZ20" i="17"/>
  <c r="BY20" i="17"/>
  <c r="BX20" i="17"/>
  <c r="BW20" i="17"/>
  <c r="BV20" i="17"/>
  <c r="BU20" i="17"/>
  <c r="BT20" i="17"/>
  <c r="BS20" i="17"/>
  <c r="BR20" i="17"/>
  <c r="BQ20" i="17"/>
  <c r="BP20" i="17"/>
  <c r="BO20" i="17"/>
  <c r="BN20" i="17"/>
  <c r="BM20" i="17"/>
  <c r="BL20" i="17"/>
  <c r="BK20" i="17"/>
  <c r="BJ20" i="17"/>
  <c r="BI20" i="17"/>
  <c r="BH20" i="17"/>
  <c r="BG20" i="17"/>
  <c r="BF20" i="17"/>
  <c r="BE20" i="17"/>
  <c r="BD20" i="17"/>
  <c r="BC20" i="17"/>
  <c r="BB20" i="17"/>
  <c r="BA20" i="17"/>
  <c r="AZ20" i="17"/>
  <c r="AY20" i="17"/>
  <c r="AX20" i="17"/>
  <c r="AW20" i="17"/>
  <c r="AV20" i="17"/>
  <c r="AU20" i="17"/>
  <c r="AT20" i="17"/>
  <c r="AS20" i="17"/>
  <c r="AR20" i="17"/>
  <c r="AQ20" i="17"/>
  <c r="AP20" i="17"/>
  <c r="AO20" i="17"/>
  <c r="AN20" i="17"/>
  <c r="AM20" i="17"/>
  <c r="AL20" i="17"/>
  <c r="AK20" i="17"/>
  <c r="AJ20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BZ16" i="17"/>
  <c r="BY16" i="17"/>
  <c r="BX16" i="17"/>
  <c r="BW16" i="17"/>
  <c r="BV16" i="17"/>
  <c r="BU16" i="17"/>
  <c r="BT16" i="17"/>
  <c r="BS16" i="17"/>
  <c r="BR16" i="17"/>
  <c r="BQ16" i="17"/>
  <c r="BP16" i="17"/>
  <c r="BO16" i="17"/>
  <c r="BN16" i="17"/>
  <c r="BM16" i="17"/>
  <c r="BL16" i="17"/>
  <c r="BK16" i="17"/>
  <c r="BJ16" i="17"/>
  <c r="BI16" i="17"/>
  <c r="BH16" i="17"/>
  <c r="BG16" i="17"/>
  <c r="BF16" i="17"/>
  <c r="BE16" i="17"/>
  <c r="BD16" i="17"/>
  <c r="BC16" i="17"/>
  <c r="BB16" i="17"/>
  <c r="BA16" i="17"/>
  <c r="AZ16" i="17"/>
  <c r="AY16" i="17"/>
  <c r="AX16" i="17"/>
  <c r="AW16" i="17"/>
  <c r="AV16" i="17"/>
  <c r="AU16" i="17"/>
  <c r="AT16" i="17"/>
  <c r="AS16" i="17"/>
  <c r="AR16" i="17"/>
  <c r="AQ16" i="17"/>
  <c r="AP16" i="17"/>
  <c r="AO16" i="17"/>
  <c r="AN16" i="17"/>
  <c r="AM16" i="17"/>
  <c r="AL16" i="17"/>
  <c r="AK16" i="17"/>
  <c r="AJ16" i="17"/>
  <c r="AI16" i="17"/>
  <c r="AH16" i="17"/>
  <c r="AG16" i="17"/>
  <c r="AF16" i="17"/>
  <c r="AE16" i="17"/>
  <c r="AD16" i="17"/>
  <c r="AC16" i="17"/>
  <c r="AB16" i="17"/>
  <c r="AA16" i="17"/>
  <c r="Z16" i="17"/>
  <c r="Y16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BZ7" i="17"/>
  <c r="BY7" i="17"/>
  <c r="BX7" i="17"/>
  <c r="BW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L5" i="17"/>
  <c r="C4" i="17"/>
  <c r="A1" i="17"/>
  <c r="BZ59" i="16"/>
  <c r="BY59" i="16"/>
  <c r="BX59" i="16"/>
  <c r="BW59" i="16"/>
  <c r="BV59" i="16"/>
  <c r="BU59" i="16"/>
  <c r="BT59" i="16"/>
  <c r="BS59" i="16"/>
  <c r="BR59" i="16"/>
  <c r="BQ59" i="16"/>
  <c r="BP59" i="16"/>
  <c r="BO59" i="16"/>
  <c r="BN59" i="16"/>
  <c r="BM59" i="16"/>
  <c r="BL59" i="16"/>
  <c r="BK59" i="16"/>
  <c r="BJ59" i="16"/>
  <c r="BI59" i="16"/>
  <c r="BH59" i="16"/>
  <c r="BG59" i="16"/>
  <c r="BF59" i="16"/>
  <c r="BE59" i="16"/>
  <c r="BD59" i="16"/>
  <c r="BC59" i="16"/>
  <c r="BB59" i="16"/>
  <c r="BA59" i="16"/>
  <c r="AZ59" i="16"/>
  <c r="AY59" i="16"/>
  <c r="AX59" i="16"/>
  <c r="AW59" i="16"/>
  <c r="AV59" i="16"/>
  <c r="AU59" i="16"/>
  <c r="AT59" i="16"/>
  <c r="AS59" i="16"/>
  <c r="AR59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BX55" i="16"/>
  <c r="BW55" i="16"/>
  <c r="BV55" i="16"/>
  <c r="BU55" i="16"/>
  <c r="BT55" i="16"/>
  <c r="BS55" i="16"/>
  <c r="BR55" i="16"/>
  <c r="BQ55" i="16"/>
  <c r="BP55" i="16"/>
  <c r="BO55" i="16"/>
  <c r="BN55" i="16"/>
  <c r="BM55" i="16"/>
  <c r="BL55" i="16"/>
  <c r="BK55" i="16"/>
  <c r="BJ55" i="16"/>
  <c r="BI55" i="16"/>
  <c r="BH55" i="16"/>
  <c r="BG55" i="16"/>
  <c r="BF55" i="16"/>
  <c r="BE55" i="16"/>
  <c r="BD55" i="16"/>
  <c r="BC55" i="16"/>
  <c r="BB55" i="16"/>
  <c r="BA55" i="16"/>
  <c r="AZ55" i="16"/>
  <c r="AY55" i="16"/>
  <c r="AX55" i="16"/>
  <c r="AW55" i="16"/>
  <c r="AV55" i="16"/>
  <c r="AU55" i="16"/>
  <c r="AT55" i="16"/>
  <c r="AS55" i="16"/>
  <c r="AR55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BZ51" i="16"/>
  <c r="BY51" i="16"/>
  <c r="BX51" i="16"/>
  <c r="BW51" i="16"/>
  <c r="BV51" i="16"/>
  <c r="BU51" i="16"/>
  <c r="BT51" i="16"/>
  <c r="BS51" i="16"/>
  <c r="BR51" i="16"/>
  <c r="BQ51" i="16"/>
  <c r="BP51" i="16"/>
  <c r="BO51" i="16"/>
  <c r="BN51" i="16"/>
  <c r="BM51" i="16"/>
  <c r="BL51" i="16"/>
  <c r="BK51" i="16"/>
  <c r="BJ51" i="16"/>
  <c r="BI51" i="16"/>
  <c r="BH51" i="16"/>
  <c r="BG51" i="16"/>
  <c r="BF51" i="16"/>
  <c r="BE51" i="16"/>
  <c r="BD51" i="16"/>
  <c r="BC51" i="16"/>
  <c r="BB51" i="16"/>
  <c r="BA51" i="16"/>
  <c r="AZ51" i="16"/>
  <c r="AY51" i="16"/>
  <c r="AX51" i="16"/>
  <c r="AW51" i="16"/>
  <c r="AV51" i="16"/>
  <c r="AU51" i="16"/>
  <c r="AT51" i="16"/>
  <c r="AS51" i="16"/>
  <c r="AR51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BZ47" i="16"/>
  <c r="BY47" i="16"/>
  <c r="BX47" i="16"/>
  <c r="BW47" i="16"/>
  <c r="BV47" i="16"/>
  <c r="BU47" i="16"/>
  <c r="BT47" i="16"/>
  <c r="BS47" i="16"/>
  <c r="BR47" i="16"/>
  <c r="BQ47" i="16"/>
  <c r="BP47" i="16"/>
  <c r="BO47" i="16"/>
  <c r="BN47" i="16"/>
  <c r="BM47" i="16"/>
  <c r="BL47" i="16"/>
  <c r="BK47" i="16"/>
  <c r="BJ47" i="16"/>
  <c r="BI47" i="16"/>
  <c r="BH47" i="16"/>
  <c r="BG47" i="16"/>
  <c r="BF47" i="16"/>
  <c r="BE47" i="16"/>
  <c r="BD47" i="16"/>
  <c r="BC47" i="16"/>
  <c r="BB47" i="16"/>
  <c r="BA47" i="16"/>
  <c r="AZ47" i="16"/>
  <c r="AY47" i="16"/>
  <c r="AX47" i="16"/>
  <c r="AW47" i="16"/>
  <c r="AV47" i="16"/>
  <c r="AU47" i="16"/>
  <c r="AT47" i="16"/>
  <c r="AS47" i="16"/>
  <c r="AR47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BZ38" i="16"/>
  <c r="BY38" i="16"/>
  <c r="BX38" i="16"/>
  <c r="BW38" i="16"/>
  <c r="BV38" i="16"/>
  <c r="BU38" i="16"/>
  <c r="BT38" i="16"/>
  <c r="BS38" i="16"/>
  <c r="BR38" i="16"/>
  <c r="BQ38" i="16"/>
  <c r="BP38" i="16"/>
  <c r="BO38" i="16"/>
  <c r="BN38" i="16"/>
  <c r="BM38" i="16"/>
  <c r="BL38" i="16"/>
  <c r="BK38" i="16"/>
  <c r="BJ38" i="16"/>
  <c r="BI38" i="16"/>
  <c r="BH38" i="16"/>
  <c r="BG38" i="16"/>
  <c r="BF38" i="16"/>
  <c r="BE38" i="16"/>
  <c r="BD38" i="16"/>
  <c r="BC38" i="16"/>
  <c r="BB38" i="16"/>
  <c r="BA38" i="16"/>
  <c r="AZ38" i="16"/>
  <c r="AY38" i="16"/>
  <c r="AX38" i="16"/>
  <c r="AW38" i="16"/>
  <c r="AV38" i="16"/>
  <c r="AU38" i="16"/>
  <c r="AT38" i="16"/>
  <c r="AS38" i="16"/>
  <c r="AR38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BZ32" i="16"/>
  <c r="BY32" i="16"/>
  <c r="BX32" i="16"/>
  <c r="BW32" i="16"/>
  <c r="BV32" i="16"/>
  <c r="BU32" i="16"/>
  <c r="BT32" i="16"/>
  <c r="BS32" i="16"/>
  <c r="BR32" i="16"/>
  <c r="BQ32" i="16"/>
  <c r="BP32" i="16"/>
  <c r="BO32" i="16"/>
  <c r="BN32" i="16"/>
  <c r="BM32" i="16"/>
  <c r="BL32" i="16"/>
  <c r="BK32" i="16"/>
  <c r="BJ32" i="16"/>
  <c r="BI32" i="16"/>
  <c r="BH32" i="16"/>
  <c r="BG32" i="16"/>
  <c r="BF32" i="16"/>
  <c r="BE32" i="16"/>
  <c r="BD32" i="16"/>
  <c r="BC32" i="16"/>
  <c r="BB32" i="16"/>
  <c r="BA32" i="16"/>
  <c r="AZ32" i="16"/>
  <c r="AY32" i="16"/>
  <c r="AX32" i="16"/>
  <c r="AW32" i="16"/>
  <c r="AV32" i="16"/>
  <c r="AU32" i="16"/>
  <c r="AT32" i="16"/>
  <c r="AS32" i="16"/>
  <c r="AR32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BZ28" i="16"/>
  <c r="BY28" i="16"/>
  <c r="BX28" i="16"/>
  <c r="BW28" i="16"/>
  <c r="BV28" i="16"/>
  <c r="BU28" i="16"/>
  <c r="BT28" i="16"/>
  <c r="BS28" i="16"/>
  <c r="BR28" i="16"/>
  <c r="BQ28" i="16"/>
  <c r="BP28" i="16"/>
  <c r="BO28" i="16"/>
  <c r="BN28" i="16"/>
  <c r="BM28" i="16"/>
  <c r="BL28" i="16"/>
  <c r="BK28" i="16"/>
  <c r="BJ28" i="16"/>
  <c r="BI28" i="16"/>
  <c r="BH28" i="16"/>
  <c r="BG28" i="16"/>
  <c r="BF28" i="16"/>
  <c r="BE28" i="16"/>
  <c r="BD28" i="16"/>
  <c r="BC28" i="16"/>
  <c r="BB28" i="16"/>
  <c r="BA28" i="16"/>
  <c r="AZ28" i="16"/>
  <c r="AY28" i="16"/>
  <c r="AX28" i="16"/>
  <c r="AW28" i="16"/>
  <c r="AV28" i="16"/>
  <c r="AU28" i="16"/>
  <c r="AT28" i="16"/>
  <c r="AS28" i="16"/>
  <c r="AR28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BZ20" i="16"/>
  <c r="BY20" i="16"/>
  <c r="BX20" i="16"/>
  <c r="BW20" i="16"/>
  <c r="BV20" i="16"/>
  <c r="BU20" i="16"/>
  <c r="BT20" i="16"/>
  <c r="BS20" i="16"/>
  <c r="BR20" i="16"/>
  <c r="BQ20" i="16"/>
  <c r="BP20" i="16"/>
  <c r="BO20" i="16"/>
  <c r="BN20" i="16"/>
  <c r="BM20" i="16"/>
  <c r="BL20" i="16"/>
  <c r="BK20" i="16"/>
  <c r="BJ20" i="16"/>
  <c r="BI20" i="16"/>
  <c r="BH20" i="16"/>
  <c r="BG20" i="16"/>
  <c r="BF20" i="16"/>
  <c r="BE20" i="16"/>
  <c r="BD20" i="16"/>
  <c r="BC20" i="16"/>
  <c r="BB20" i="16"/>
  <c r="BA20" i="16"/>
  <c r="AZ20" i="16"/>
  <c r="AY20" i="16"/>
  <c r="AX20" i="16"/>
  <c r="AW20" i="16"/>
  <c r="AV20" i="16"/>
  <c r="AU20" i="16"/>
  <c r="AT20" i="16"/>
  <c r="AS20" i="16"/>
  <c r="AR20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BZ16" i="16"/>
  <c r="BY16" i="16"/>
  <c r="BX16" i="16"/>
  <c r="BW16" i="16"/>
  <c r="BV16" i="16"/>
  <c r="BU16" i="16"/>
  <c r="BT16" i="16"/>
  <c r="BS16" i="16"/>
  <c r="BR16" i="16"/>
  <c r="BQ16" i="16"/>
  <c r="BP16" i="16"/>
  <c r="BO16" i="16"/>
  <c r="BN16" i="16"/>
  <c r="BM16" i="16"/>
  <c r="BL16" i="16"/>
  <c r="BK16" i="16"/>
  <c r="BJ16" i="16"/>
  <c r="BI16" i="16"/>
  <c r="BH16" i="16"/>
  <c r="BG16" i="16"/>
  <c r="BF16" i="16"/>
  <c r="BE16" i="16"/>
  <c r="BD16" i="16"/>
  <c r="BC16" i="16"/>
  <c r="BB16" i="16"/>
  <c r="BA16" i="16"/>
  <c r="AZ16" i="16"/>
  <c r="AY16" i="16"/>
  <c r="AX16" i="16"/>
  <c r="AW16" i="16"/>
  <c r="AV16" i="16"/>
  <c r="AU16" i="16"/>
  <c r="AT16" i="16"/>
  <c r="AS16" i="16"/>
  <c r="AR16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BZ7" i="16"/>
  <c r="BY7" i="16"/>
  <c r="BX7" i="16"/>
  <c r="BW7" i="16"/>
  <c r="BV7" i="16"/>
  <c r="BU7" i="16"/>
  <c r="BT7" i="16"/>
  <c r="BS7" i="16"/>
  <c r="BR7" i="16"/>
  <c r="BQ7" i="16"/>
  <c r="BP7" i="16"/>
  <c r="BO7" i="16"/>
  <c r="BN7" i="16"/>
  <c r="BM7" i="16"/>
  <c r="BL7" i="16"/>
  <c r="BK7" i="16"/>
  <c r="BJ7" i="16"/>
  <c r="BI7" i="16"/>
  <c r="BH7" i="16"/>
  <c r="BG7" i="16"/>
  <c r="BF7" i="16"/>
  <c r="BE7" i="16"/>
  <c r="BD7" i="16"/>
  <c r="BC7" i="16"/>
  <c r="BB7" i="16"/>
  <c r="BA7" i="16"/>
  <c r="AZ7" i="16"/>
  <c r="AY7" i="16"/>
  <c r="AX7" i="16"/>
  <c r="AW7" i="16"/>
  <c r="AV7" i="16"/>
  <c r="AU7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L5" i="16"/>
  <c r="C4" i="16"/>
  <c r="A1" i="16"/>
  <c r="BX59" i="14"/>
  <c r="BW59" i="14"/>
  <c r="BV59" i="14"/>
  <c r="BU59" i="14"/>
  <c r="BT59" i="14"/>
  <c r="BS59" i="14"/>
  <c r="BR59" i="14"/>
  <c r="BQ59" i="14"/>
  <c r="BP59" i="14"/>
  <c r="BO59" i="14"/>
  <c r="BN59" i="14"/>
  <c r="BM59" i="14"/>
  <c r="BL59" i="14"/>
  <c r="BK59" i="14"/>
  <c r="BJ59" i="14"/>
  <c r="BI59" i="14"/>
  <c r="BH59" i="14"/>
  <c r="BG59" i="14"/>
  <c r="BF59" i="14"/>
  <c r="BE59" i="14"/>
  <c r="BD59" i="14"/>
  <c r="BC59" i="14"/>
  <c r="BB59" i="14"/>
  <c r="BA59" i="14"/>
  <c r="AZ59" i="14"/>
  <c r="AY59" i="14"/>
  <c r="AX59" i="14"/>
  <c r="AW59" i="14"/>
  <c r="AV59" i="14"/>
  <c r="AU59" i="14"/>
  <c r="AT59" i="14"/>
  <c r="AS59" i="14"/>
  <c r="AR59" i="14"/>
  <c r="AQ59" i="14"/>
  <c r="AP59" i="14"/>
  <c r="AO59" i="14"/>
  <c r="AN59" i="14"/>
  <c r="AM59" i="14"/>
  <c r="AL59" i="14"/>
  <c r="AK59" i="14"/>
  <c r="AJ59" i="14"/>
  <c r="AI59" i="14"/>
  <c r="AH59" i="14"/>
  <c r="AG59" i="14"/>
  <c r="AF59" i="14"/>
  <c r="AE59" i="14"/>
  <c r="AD59" i="14"/>
  <c r="AC59" i="14"/>
  <c r="AB59" i="14"/>
  <c r="AA59" i="14"/>
  <c r="Z59" i="14"/>
  <c r="Y59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D59" i="14"/>
  <c r="BX55" i="14"/>
  <c r="BW55" i="14"/>
  <c r="BV55" i="14"/>
  <c r="BU55" i="14"/>
  <c r="BT55" i="14"/>
  <c r="BS55" i="14"/>
  <c r="BR55" i="14"/>
  <c r="BQ55" i="14"/>
  <c r="BP55" i="14"/>
  <c r="BO55" i="14"/>
  <c r="BN55" i="14"/>
  <c r="BM55" i="14"/>
  <c r="BL55" i="14"/>
  <c r="BK55" i="14"/>
  <c r="BJ55" i="14"/>
  <c r="BI55" i="14"/>
  <c r="BH55" i="14"/>
  <c r="BG55" i="14"/>
  <c r="BF55" i="14"/>
  <c r="BE55" i="14"/>
  <c r="BD55" i="14"/>
  <c r="BC55" i="14"/>
  <c r="BB55" i="14"/>
  <c r="BA55" i="14"/>
  <c r="AZ55" i="14"/>
  <c r="AY55" i="14"/>
  <c r="AX55" i="14"/>
  <c r="AW55" i="14"/>
  <c r="AV55" i="14"/>
  <c r="AU55" i="14"/>
  <c r="AT55" i="14"/>
  <c r="AS55" i="14"/>
  <c r="AR55" i="14"/>
  <c r="AQ55" i="14"/>
  <c r="AP55" i="14"/>
  <c r="AO55" i="14"/>
  <c r="AN55" i="14"/>
  <c r="AM55" i="14"/>
  <c r="AL55" i="14"/>
  <c r="AK55" i="14"/>
  <c r="AJ55" i="14"/>
  <c r="AI55" i="14"/>
  <c r="AH55" i="14"/>
  <c r="AG55" i="14"/>
  <c r="AF55" i="14"/>
  <c r="AE55" i="14"/>
  <c r="AD55" i="14"/>
  <c r="AC55" i="14"/>
  <c r="AB55" i="14"/>
  <c r="AA55" i="14"/>
  <c r="Z55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BX51" i="14"/>
  <c r="BW51" i="14"/>
  <c r="BV51" i="14"/>
  <c r="BU51" i="14"/>
  <c r="BT51" i="14"/>
  <c r="BS51" i="14"/>
  <c r="BR51" i="14"/>
  <c r="BQ51" i="14"/>
  <c r="BP51" i="14"/>
  <c r="BO51" i="14"/>
  <c r="BN51" i="14"/>
  <c r="BM51" i="14"/>
  <c r="BL51" i="14"/>
  <c r="BK51" i="14"/>
  <c r="BJ51" i="14"/>
  <c r="BI51" i="14"/>
  <c r="BH51" i="14"/>
  <c r="BG51" i="14"/>
  <c r="BF51" i="14"/>
  <c r="BE51" i="14"/>
  <c r="BD51" i="14"/>
  <c r="BC51" i="14"/>
  <c r="BB51" i="14"/>
  <c r="BA51" i="14"/>
  <c r="AZ51" i="14"/>
  <c r="AY51" i="14"/>
  <c r="AX51" i="14"/>
  <c r="AW51" i="14"/>
  <c r="AV51" i="14"/>
  <c r="AU51" i="14"/>
  <c r="AT51" i="14"/>
  <c r="AS51" i="14"/>
  <c r="AR51" i="14"/>
  <c r="AQ51" i="14"/>
  <c r="AP51" i="14"/>
  <c r="AO51" i="14"/>
  <c r="AN51" i="14"/>
  <c r="AM51" i="14"/>
  <c r="AL51" i="14"/>
  <c r="AK51" i="14"/>
  <c r="AJ51" i="14"/>
  <c r="AI51" i="14"/>
  <c r="AH51" i="14"/>
  <c r="AG51" i="14"/>
  <c r="AF51" i="14"/>
  <c r="AE51" i="14"/>
  <c r="AD51" i="14"/>
  <c r="AC51" i="14"/>
  <c r="AB51" i="14"/>
  <c r="AA51" i="14"/>
  <c r="Z51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BX47" i="14"/>
  <c r="BW47" i="14"/>
  <c r="BV47" i="14"/>
  <c r="BU47" i="14"/>
  <c r="BT47" i="14"/>
  <c r="BS47" i="14"/>
  <c r="BR47" i="14"/>
  <c r="BQ47" i="14"/>
  <c r="BP47" i="14"/>
  <c r="BO47" i="14"/>
  <c r="BN47" i="14"/>
  <c r="BM47" i="14"/>
  <c r="BL47" i="14"/>
  <c r="BK47" i="14"/>
  <c r="BJ47" i="14"/>
  <c r="BI47" i="14"/>
  <c r="BH47" i="14"/>
  <c r="BG47" i="14"/>
  <c r="BF47" i="14"/>
  <c r="BE47" i="14"/>
  <c r="BD47" i="14"/>
  <c r="BC47" i="14"/>
  <c r="BB47" i="14"/>
  <c r="BA47" i="14"/>
  <c r="AZ47" i="14"/>
  <c r="AY47" i="14"/>
  <c r="AX47" i="14"/>
  <c r="AW47" i="14"/>
  <c r="AV47" i="14"/>
  <c r="AU47" i="14"/>
  <c r="AT47" i="14"/>
  <c r="AS47" i="14"/>
  <c r="AR47" i="14"/>
  <c r="AQ47" i="14"/>
  <c r="AP47" i="14"/>
  <c r="AO47" i="14"/>
  <c r="AN47" i="14"/>
  <c r="AM47" i="14"/>
  <c r="AL47" i="14"/>
  <c r="AK47" i="14"/>
  <c r="AJ47" i="14"/>
  <c r="AI47" i="14"/>
  <c r="AH47" i="14"/>
  <c r="AG47" i="14"/>
  <c r="AF47" i="14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BX38" i="14"/>
  <c r="BW38" i="14"/>
  <c r="BV38" i="14"/>
  <c r="BU38" i="14"/>
  <c r="BT38" i="14"/>
  <c r="BS38" i="14"/>
  <c r="BR38" i="14"/>
  <c r="BQ38" i="14"/>
  <c r="BP38" i="14"/>
  <c r="BO38" i="14"/>
  <c r="BN38" i="14"/>
  <c r="BM38" i="14"/>
  <c r="BL38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AX38" i="14"/>
  <c r="AW38" i="14"/>
  <c r="AV38" i="14"/>
  <c r="AU38" i="14"/>
  <c r="AT38" i="14"/>
  <c r="AS38" i="14"/>
  <c r="AR38" i="14"/>
  <c r="AQ38" i="14"/>
  <c r="AP38" i="14"/>
  <c r="AO38" i="14"/>
  <c r="AN38" i="14"/>
  <c r="AM38" i="14"/>
  <c r="AL38" i="14"/>
  <c r="AK38" i="14"/>
  <c r="AJ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BZ32" i="14"/>
  <c r="BY32" i="14"/>
  <c r="BX32" i="14"/>
  <c r="BW32" i="14"/>
  <c r="BV32" i="14"/>
  <c r="BU32" i="14"/>
  <c r="BT32" i="14"/>
  <c r="BS32" i="14"/>
  <c r="BR32" i="14"/>
  <c r="BQ32" i="14"/>
  <c r="BP32" i="14"/>
  <c r="BO32" i="14"/>
  <c r="BN32" i="14"/>
  <c r="BM32" i="14"/>
  <c r="BL32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BZ28" i="14"/>
  <c r="BY28" i="14"/>
  <c r="BX28" i="14"/>
  <c r="BW28" i="14"/>
  <c r="BV28" i="14"/>
  <c r="BU28" i="14"/>
  <c r="BT28" i="14"/>
  <c r="BS28" i="14"/>
  <c r="BR28" i="14"/>
  <c r="BQ28" i="14"/>
  <c r="BP28" i="14"/>
  <c r="BO28" i="14"/>
  <c r="BN28" i="14"/>
  <c r="BM28" i="14"/>
  <c r="BL28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BZ20" i="14"/>
  <c r="BY20" i="14"/>
  <c r="BX20" i="14"/>
  <c r="BW20" i="14"/>
  <c r="BV20" i="14"/>
  <c r="BU20" i="14"/>
  <c r="BT20" i="14"/>
  <c r="BS20" i="14"/>
  <c r="BR20" i="14"/>
  <c r="BQ20" i="14"/>
  <c r="BP20" i="14"/>
  <c r="BO20" i="14"/>
  <c r="BN20" i="14"/>
  <c r="BM20" i="14"/>
  <c r="BL20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BZ16" i="14"/>
  <c r="BY16" i="14"/>
  <c r="BX16" i="14"/>
  <c r="BW16" i="14"/>
  <c r="BV16" i="14"/>
  <c r="BU16" i="14"/>
  <c r="BT16" i="14"/>
  <c r="BS16" i="14"/>
  <c r="BR16" i="14"/>
  <c r="BQ16" i="14"/>
  <c r="BP16" i="14"/>
  <c r="BO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BJ7" i="14"/>
  <c r="BI7" i="14"/>
  <c r="BH7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K5" i="14"/>
  <c r="C4" i="14"/>
  <c r="A1" i="14"/>
  <c r="BZ59" i="13"/>
  <c r="BY59" i="13"/>
  <c r="BX59" i="13"/>
  <c r="BW59" i="13"/>
  <c r="BV59" i="13"/>
  <c r="BU59" i="13"/>
  <c r="BT59" i="13"/>
  <c r="BS59" i="13"/>
  <c r="BR59" i="13"/>
  <c r="BQ59" i="13"/>
  <c r="BP59" i="13"/>
  <c r="BO59" i="13"/>
  <c r="BN59" i="13"/>
  <c r="BM59" i="13"/>
  <c r="BL59" i="13"/>
  <c r="BK59" i="13"/>
  <c r="BJ59" i="13"/>
  <c r="BI59" i="13"/>
  <c r="BH59" i="13"/>
  <c r="BG59" i="13"/>
  <c r="BF59" i="13"/>
  <c r="BE59" i="13"/>
  <c r="BD59" i="13"/>
  <c r="BC59" i="13"/>
  <c r="BB59" i="13"/>
  <c r="BA59" i="13"/>
  <c r="AZ59" i="13"/>
  <c r="AY59" i="13"/>
  <c r="AX59" i="13"/>
  <c r="AW59" i="13"/>
  <c r="AV59" i="13"/>
  <c r="AU59" i="13"/>
  <c r="AT59" i="13"/>
  <c r="AS59" i="13"/>
  <c r="AR59" i="13"/>
  <c r="AQ59" i="13"/>
  <c r="AP59" i="13"/>
  <c r="AO59" i="13"/>
  <c r="AN59" i="13"/>
  <c r="AM59" i="13"/>
  <c r="AL59" i="13"/>
  <c r="AK59" i="13"/>
  <c r="AJ59" i="13"/>
  <c r="AI59" i="13"/>
  <c r="AH59" i="13"/>
  <c r="AG59" i="13"/>
  <c r="AF59" i="13"/>
  <c r="AE59" i="13"/>
  <c r="AD59" i="13"/>
  <c r="AC59" i="13"/>
  <c r="AB59" i="13"/>
  <c r="AA59" i="13"/>
  <c r="Z59" i="13"/>
  <c r="Y59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D59" i="13"/>
  <c r="BZ55" i="13"/>
  <c r="BY55" i="13"/>
  <c r="BX55" i="13"/>
  <c r="BW55" i="13"/>
  <c r="BV55" i="13"/>
  <c r="BU55" i="13"/>
  <c r="BT55" i="13"/>
  <c r="BS55" i="13"/>
  <c r="BR55" i="13"/>
  <c r="BQ55" i="13"/>
  <c r="BP55" i="13"/>
  <c r="BO55" i="13"/>
  <c r="BN55" i="13"/>
  <c r="BM55" i="13"/>
  <c r="BL55" i="13"/>
  <c r="BK55" i="13"/>
  <c r="BJ55" i="13"/>
  <c r="BI55" i="13"/>
  <c r="BH55" i="13"/>
  <c r="BG55" i="13"/>
  <c r="BF55" i="13"/>
  <c r="BE55" i="13"/>
  <c r="BD55" i="13"/>
  <c r="BC55" i="13"/>
  <c r="BB55" i="13"/>
  <c r="BA55" i="13"/>
  <c r="AZ55" i="13"/>
  <c r="AY55" i="13"/>
  <c r="AX55" i="13"/>
  <c r="AW55" i="13"/>
  <c r="AV55" i="13"/>
  <c r="AU55" i="13"/>
  <c r="AT55" i="13"/>
  <c r="AS55" i="13"/>
  <c r="AR55" i="13"/>
  <c r="AQ55" i="13"/>
  <c r="AP55" i="13"/>
  <c r="AO55" i="13"/>
  <c r="AN55" i="13"/>
  <c r="AM55" i="13"/>
  <c r="AL55" i="13"/>
  <c r="AK55" i="13"/>
  <c r="AJ55" i="13"/>
  <c r="AI55" i="13"/>
  <c r="AH55" i="13"/>
  <c r="AG55" i="13"/>
  <c r="AF55" i="13"/>
  <c r="AE55" i="13"/>
  <c r="AD55" i="13"/>
  <c r="AC55" i="13"/>
  <c r="AB55" i="13"/>
  <c r="AA55" i="13"/>
  <c r="Z55" i="13"/>
  <c r="Y55" i="13"/>
  <c r="X55" i="13"/>
  <c r="W55" i="13"/>
  <c r="V55" i="13"/>
  <c r="U55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BZ51" i="13"/>
  <c r="BY51" i="13"/>
  <c r="BX51" i="13"/>
  <c r="BW51" i="13"/>
  <c r="BV51" i="13"/>
  <c r="BU51" i="13"/>
  <c r="BT51" i="13"/>
  <c r="BS51" i="13"/>
  <c r="BR51" i="13"/>
  <c r="BQ51" i="13"/>
  <c r="BP51" i="13"/>
  <c r="BO51" i="13"/>
  <c r="BN51" i="13"/>
  <c r="BM51" i="13"/>
  <c r="BL51" i="13"/>
  <c r="BK51" i="13"/>
  <c r="BJ51" i="13"/>
  <c r="BI51" i="13"/>
  <c r="BH51" i="13"/>
  <c r="BG51" i="13"/>
  <c r="BF51" i="13"/>
  <c r="BE51" i="13"/>
  <c r="BD51" i="13"/>
  <c r="BC51" i="13"/>
  <c r="BB51" i="13"/>
  <c r="BA51" i="13"/>
  <c r="AZ51" i="13"/>
  <c r="AY51" i="13"/>
  <c r="AX51" i="13"/>
  <c r="AW51" i="13"/>
  <c r="AV51" i="13"/>
  <c r="AU51" i="13"/>
  <c r="AT51" i="13"/>
  <c r="AS51" i="13"/>
  <c r="AR51" i="13"/>
  <c r="AQ51" i="13"/>
  <c r="AP51" i="13"/>
  <c r="AO51" i="13"/>
  <c r="AN51" i="13"/>
  <c r="AM51" i="13"/>
  <c r="AL51" i="13"/>
  <c r="AK51" i="13"/>
  <c r="AJ51" i="13"/>
  <c r="AI51" i="13"/>
  <c r="AH51" i="13"/>
  <c r="AG51" i="13"/>
  <c r="AF51" i="13"/>
  <c r="AE51" i="13"/>
  <c r="AD51" i="13"/>
  <c r="AC51" i="13"/>
  <c r="AB51" i="13"/>
  <c r="AA51" i="13"/>
  <c r="Z51" i="13"/>
  <c r="Y51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BZ47" i="13"/>
  <c r="BY47" i="13"/>
  <c r="BX47" i="13"/>
  <c r="BW47" i="13"/>
  <c r="BV47" i="13"/>
  <c r="BU47" i="13"/>
  <c r="BT47" i="13"/>
  <c r="BS47" i="13"/>
  <c r="BR47" i="13"/>
  <c r="BQ47" i="13"/>
  <c r="BP47" i="13"/>
  <c r="BO47" i="13"/>
  <c r="BN47" i="13"/>
  <c r="BM47" i="13"/>
  <c r="BL47" i="13"/>
  <c r="BK47" i="13"/>
  <c r="BJ47" i="13"/>
  <c r="BI47" i="13"/>
  <c r="BH47" i="13"/>
  <c r="BG47" i="13"/>
  <c r="BF47" i="13"/>
  <c r="BE47" i="13"/>
  <c r="BD47" i="13"/>
  <c r="BC47" i="13"/>
  <c r="BB47" i="13"/>
  <c r="BA47" i="13"/>
  <c r="AZ47" i="13"/>
  <c r="AY47" i="13"/>
  <c r="AX47" i="13"/>
  <c r="AW47" i="13"/>
  <c r="AV47" i="13"/>
  <c r="AU47" i="13"/>
  <c r="AT47" i="13"/>
  <c r="AS47" i="13"/>
  <c r="AR47" i="13"/>
  <c r="AQ47" i="13"/>
  <c r="AP47" i="13"/>
  <c r="AO47" i="13"/>
  <c r="AN47" i="13"/>
  <c r="AM47" i="13"/>
  <c r="AL47" i="13"/>
  <c r="AK47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BZ38" i="13"/>
  <c r="BY38" i="13"/>
  <c r="BX38" i="13"/>
  <c r="BW38" i="13"/>
  <c r="BV38" i="13"/>
  <c r="BU38" i="13"/>
  <c r="BT38" i="13"/>
  <c r="BS38" i="13"/>
  <c r="BR38" i="13"/>
  <c r="BQ38" i="13"/>
  <c r="BP38" i="13"/>
  <c r="BO38" i="13"/>
  <c r="BN38" i="13"/>
  <c r="BM38" i="13"/>
  <c r="BL38" i="13"/>
  <c r="BK38" i="13"/>
  <c r="BJ38" i="13"/>
  <c r="BI38" i="13"/>
  <c r="BH38" i="13"/>
  <c r="BG38" i="13"/>
  <c r="BF38" i="13"/>
  <c r="BE38" i="13"/>
  <c r="BD38" i="13"/>
  <c r="BC38" i="13"/>
  <c r="BB38" i="13"/>
  <c r="BA38" i="13"/>
  <c r="AZ38" i="13"/>
  <c r="AY38" i="13"/>
  <c r="AX38" i="13"/>
  <c r="AW38" i="13"/>
  <c r="AV38" i="13"/>
  <c r="AU38" i="13"/>
  <c r="AT38" i="13"/>
  <c r="AS38" i="13"/>
  <c r="AR38" i="13"/>
  <c r="AQ38" i="13"/>
  <c r="AP38" i="13"/>
  <c r="AO38" i="13"/>
  <c r="AN38" i="13"/>
  <c r="AM38" i="13"/>
  <c r="AL38" i="13"/>
  <c r="AK38" i="13"/>
  <c r="AJ38" i="13"/>
  <c r="AI38" i="13"/>
  <c r="AH38" i="13"/>
  <c r="AG38" i="13"/>
  <c r="AF38" i="13"/>
  <c r="AE38" i="13"/>
  <c r="AD38" i="13"/>
  <c r="AC38" i="13"/>
  <c r="AB38" i="13"/>
  <c r="AA3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BZ32" i="13"/>
  <c r="BY32" i="13"/>
  <c r="BX32" i="13"/>
  <c r="BW32" i="13"/>
  <c r="BV32" i="13"/>
  <c r="BU32" i="13"/>
  <c r="BT32" i="13"/>
  <c r="BS32" i="13"/>
  <c r="BR32" i="13"/>
  <c r="BQ32" i="13"/>
  <c r="BP32" i="13"/>
  <c r="BO32" i="13"/>
  <c r="BN32" i="13"/>
  <c r="BM32" i="13"/>
  <c r="BL32" i="13"/>
  <c r="BK32" i="13"/>
  <c r="BJ32" i="13"/>
  <c r="BI32" i="13"/>
  <c r="BH32" i="13"/>
  <c r="BG32" i="13"/>
  <c r="BF32" i="13"/>
  <c r="BE32" i="13"/>
  <c r="BD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AE32" i="13"/>
  <c r="AD32" i="13"/>
  <c r="AC32" i="13"/>
  <c r="AB32" i="13"/>
  <c r="AA32" i="13"/>
  <c r="Z32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BZ28" i="13"/>
  <c r="BY28" i="13"/>
  <c r="BX28" i="13"/>
  <c r="BW28" i="13"/>
  <c r="BV28" i="13"/>
  <c r="BU28" i="13"/>
  <c r="BT28" i="13"/>
  <c r="BS28" i="13"/>
  <c r="BR28" i="13"/>
  <c r="BQ28" i="13"/>
  <c r="BP28" i="13"/>
  <c r="BO28" i="13"/>
  <c r="BN28" i="13"/>
  <c r="BM28" i="13"/>
  <c r="BL28" i="13"/>
  <c r="BK28" i="13"/>
  <c r="BJ28" i="13"/>
  <c r="BI28" i="13"/>
  <c r="BH28" i="13"/>
  <c r="BG28" i="13"/>
  <c r="BF28" i="13"/>
  <c r="BE28" i="13"/>
  <c r="BD28" i="13"/>
  <c r="BC28" i="13"/>
  <c r="BB28" i="13"/>
  <c r="BA28" i="13"/>
  <c r="AZ28" i="13"/>
  <c r="AY28" i="13"/>
  <c r="AX28" i="13"/>
  <c r="AW28" i="13"/>
  <c r="AV28" i="13"/>
  <c r="AU28" i="13"/>
  <c r="AT28" i="13"/>
  <c r="AS28" i="13"/>
  <c r="AR28" i="13"/>
  <c r="AQ28" i="13"/>
  <c r="AP28" i="13"/>
  <c r="AO28" i="13"/>
  <c r="AN28" i="13"/>
  <c r="AM28" i="13"/>
  <c r="AL28" i="13"/>
  <c r="AK28" i="13"/>
  <c r="AJ28" i="13"/>
  <c r="AI28" i="13"/>
  <c r="AH28" i="13"/>
  <c r="AG28" i="13"/>
  <c r="AF28" i="13"/>
  <c r="AE28" i="13"/>
  <c r="AD28" i="13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BZ20" i="13"/>
  <c r="BY20" i="13"/>
  <c r="BX20" i="13"/>
  <c r="BW20" i="13"/>
  <c r="BV20" i="13"/>
  <c r="BU20" i="13"/>
  <c r="BT20" i="13"/>
  <c r="BS20" i="13"/>
  <c r="BR20" i="13"/>
  <c r="BQ20" i="13"/>
  <c r="BP20" i="13"/>
  <c r="BO20" i="13"/>
  <c r="BN20" i="13"/>
  <c r="BM20" i="13"/>
  <c r="BL20" i="13"/>
  <c r="BK20" i="13"/>
  <c r="BJ20" i="13"/>
  <c r="BI20" i="13"/>
  <c r="BH20" i="13"/>
  <c r="BG20" i="13"/>
  <c r="BF20" i="13"/>
  <c r="BE20" i="13"/>
  <c r="BD20" i="13"/>
  <c r="BC20" i="13"/>
  <c r="BB20" i="13"/>
  <c r="BA20" i="13"/>
  <c r="AZ20" i="13"/>
  <c r="AY20" i="13"/>
  <c r="AX20" i="13"/>
  <c r="AW20" i="13"/>
  <c r="AV20" i="13"/>
  <c r="AU20" i="13"/>
  <c r="AT20" i="13"/>
  <c r="AS20" i="13"/>
  <c r="AR20" i="13"/>
  <c r="AQ20" i="13"/>
  <c r="AP20" i="13"/>
  <c r="AO20" i="13"/>
  <c r="AN20" i="13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BZ16" i="13"/>
  <c r="BY16" i="13"/>
  <c r="BX16" i="13"/>
  <c r="BW16" i="13"/>
  <c r="BV16" i="13"/>
  <c r="BU16" i="13"/>
  <c r="BT16" i="13"/>
  <c r="BS16" i="13"/>
  <c r="BR16" i="13"/>
  <c r="BQ16" i="13"/>
  <c r="BP16" i="13"/>
  <c r="BO16" i="13"/>
  <c r="BN16" i="13"/>
  <c r="BM16" i="13"/>
  <c r="BL16" i="13"/>
  <c r="BK16" i="13"/>
  <c r="BJ16" i="13"/>
  <c r="BI16" i="13"/>
  <c r="BH16" i="13"/>
  <c r="BG16" i="13"/>
  <c r="BF16" i="13"/>
  <c r="BE16" i="13"/>
  <c r="BD16" i="13"/>
  <c r="BC16" i="13"/>
  <c r="BB16" i="13"/>
  <c r="BA16" i="13"/>
  <c r="AZ16" i="13"/>
  <c r="AY16" i="13"/>
  <c r="AX16" i="13"/>
  <c r="AW16" i="13"/>
  <c r="AV16" i="13"/>
  <c r="AU16" i="13"/>
  <c r="AT16" i="13"/>
  <c r="AS16" i="13"/>
  <c r="AR16" i="13"/>
  <c r="AQ16" i="13"/>
  <c r="AP16" i="13"/>
  <c r="AO16" i="13"/>
  <c r="AN16" i="13"/>
  <c r="AM16" i="13"/>
  <c r="AL16" i="13"/>
  <c r="AK16" i="13"/>
  <c r="AJ16" i="13"/>
  <c r="AI16" i="13"/>
  <c r="AH16" i="13"/>
  <c r="AG16" i="13"/>
  <c r="AF16" i="13"/>
  <c r="AE16" i="13"/>
  <c r="AD16" i="13"/>
  <c r="AC16" i="13"/>
  <c r="AB16" i="13"/>
  <c r="AA16" i="13"/>
  <c r="Z16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BZ7" i="13"/>
  <c r="BY7" i="13"/>
  <c r="BX7" i="13"/>
  <c r="BW7" i="13"/>
  <c r="BV7" i="13"/>
  <c r="BU7" i="13"/>
  <c r="BT7" i="13"/>
  <c r="BS7" i="13"/>
  <c r="BR7" i="13"/>
  <c r="BQ7" i="13"/>
  <c r="BP7" i="13"/>
  <c r="BO7" i="13"/>
  <c r="BN7" i="13"/>
  <c r="BM7" i="13"/>
  <c r="BL7" i="13"/>
  <c r="BK7" i="13"/>
  <c r="BJ7" i="13"/>
  <c r="BI7" i="13"/>
  <c r="BH7" i="13"/>
  <c r="BG7" i="13"/>
  <c r="BF7" i="13"/>
  <c r="BE7" i="13"/>
  <c r="BD7" i="13"/>
  <c r="BC7" i="13"/>
  <c r="BB7" i="13"/>
  <c r="BA7" i="13"/>
  <c r="AZ7" i="13"/>
  <c r="AY7" i="13"/>
  <c r="AX7" i="13"/>
  <c r="AW7" i="13"/>
  <c r="AV7" i="13"/>
  <c r="AU7" i="13"/>
  <c r="AT7" i="13"/>
  <c r="AS7" i="13"/>
  <c r="AR7" i="13"/>
  <c r="AQ7" i="13"/>
  <c r="AP7" i="13"/>
  <c r="AO7" i="13"/>
  <c r="AN7" i="13"/>
  <c r="AM7" i="13"/>
  <c r="AL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M5" i="13"/>
  <c r="C4" i="13"/>
  <c r="A1" i="13"/>
  <c r="BY59" i="12"/>
  <c r="BX59" i="12"/>
  <c r="BW59" i="12"/>
  <c r="BV59" i="12"/>
  <c r="BU59" i="12"/>
  <c r="BT59" i="12"/>
  <c r="BS59" i="12"/>
  <c r="BR59" i="12"/>
  <c r="BQ59" i="12"/>
  <c r="BP59" i="12"/>
  <c r="BO59" i="12"/>
  <c r="BN59" i="12"/>
  <c r="BM59" i="12"/>
  <c r="BL59" i="12"/>
  <c r="BK59" i="12"/>
  <c r="BJ59" i="12"/>
  <c r="BI59" i="12"/>
  <c r="BH59" i="12"/>
  <c r="BG59" i="12"/>
  <c r="BF59" i="12"/>
  <c r="BE59" i="12"/>
  <c r="BD59" i="12"/>
  <c r="BC59" i="12"/>
  <c r="BB59" i="12"/>
  <c r="BA59" i="12"/>
  <c r="AZ59" i="12"/>
  <c r="AY59" i="12"/>
  <c r="AX59" i="12"/>
  <c r="AW59" i="12"/>
  <c r="AV59" i="12"/>
  <c r="AU59" i="12"/>
  <c r="AT59" i="12"/>
  <c r="AS59" i="12"/>
  <c r="AR59" i="12"/>
  <c r="AQ59" i="12"/>
  <c r="AP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BY55" i="12"/>
  <c r="BX55" i="12"/>
  <c r="BW55" i="12"/>
  <c r="BV55" i="12"/>
  <c r="BU55" i="12"/>
  <c r="BT55" i="12"/>
  <c r="BS55" i="12"/>
  <c r="BR55" i="12"/>
  <c r="BQ55" i="12"/>
  <c r="BP55" i="12"/>
  <c r="BO55" i="12"/>
  <c r="BN55" i="12"/>
  <c r="BM55" i="12"/>
  <c r="BL55" i="12"/>
  <c r="BK55" i="12"/>
  <c r="BJ55" i="12"/>
  <c r="BI55" i="12"/>
  <c r="BH55" i="12"/>
  <c r="BG55" i="12"/>
  <c r="BF55" i="12"/>
  <c r="BE55" i="12"/>
  <c r="BD55" i="12"/>
  <c r="BC55" i="12"/>
  <c r="BB55" i="12"/>
  <c r="BA55" i="12"/>
  <c r="AZ55" i="12"/>
  <c r="AY55" i="12"/>
  <c r="AX55" i="12"/>
  <c r="AW55" i="12"/>
  <c r="AV55" i="12"/>
  <c r="AU55" i="12"/>
  <c r="AT55" i="12"/>
  <c r="AS55" i="12"/>
  <c r="AR55" i="12"/>
  <c r="AQ55" i="12"/>
  <c r="AP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BY51" i="12"/>
  <c r="BX51" i="12"/>
  <c r="BW51" i="12"/>
  <c r="BV51" i="12"/>
  <c r="BU51" i="12"/>
  <c r="BT51" i="12"/>
  <c r="BS51" i="12"/>
  <c r="BR51" i="12"/>
  <c r="BQ51" i="12"/>
  <c r="BP51" i="12"/>
  <c r="BO51" i="12"/>
  <c r="BN51" i="12"/>
  <c r="BM51" i="12"/>
  <c r="BL51" i="12"/>
  <c r="BK51" i="12"/>
  <c r="BJ51" i="12"/>
  <c r="BI51" i="12"/>
  <c r="BH51" i="12"/>
  <c r="BG51" i="12"/>
  <c r="BF51" i="12"/>
  <c r="BE51" i="12"/>
  <c r="BD51" i="12"/>
  <c r="BC51" i="12"/>
  <c r="BB51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BY47" i="12"/>
  <c r="BX47" i="12"/>
  <c r="BW47" i="12"/>
  <c r="BV47" i="12"/>
  <c r="BU47" i="12"/>
  <c r="BT47" i="12"/>
  <c r="BS47" i="12"/>
  <c r="BR47" i="12"/>
  <c r="BQ47" i="12"/>
  <c r="BP47" i="12"/>
  <c r="BO47" i="12"/>
  <c r="BN47" i="12"/>
  <c r="BM47" i="12"/>
  <c r="BL47" i="12"/>
  <c r="BK47" i="12"/>
  <c r="BJ47" i="12"/>
  <c r="BI47" i="12"/>
  <c r="BH47" i="12"/>
  <c r="BG47" i="12"/>
  <c r="BF47" i="12"/>
  <c r="BE47" i="12"/>
  <c r="BD47" i="12"/>
  <c r="BC47" i="12"/>
  <c r="BB47" i="12"/>
  <c r="BA47" i="12"/>
  <c r="AZ47" i="12"/>
  <c r="AY47" i="12"/>
  <c r="AX47" i="12"/>
  <c r="AW47" i="12"/>
  <c r="AV47" i="12"/>
  <c r="AU47" i="12"/>
  <c r="AT47" i="12"/>
  <c r="AS47" i="12"/>
  <c r="AR47" i="12"/>
  <c r="AQ47" i="12"/>
  <c r="AP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BY38" i="12"/>
  <c r="BX38" i="12"/>
  <c r="BW38" i="12"/>
  <c r="BV38" i="12"/>
  <c r="BU38" i="12"/>
  <c r="BT38" i="12"/>
  <c r="BS38" i="12"/>
  <c r="BR38" i="12"/>
  <c r="BQ38" i="12"/>
  <c r="BP38" i="12"/>
  <c r="BO38" i="12"/>
  <c r="BN38" i="12"/>
  <c r="BM38" i="12"/>
  <c r="BL38" i="12"/>
  <c r="BK38" i="12"/>
  <c r="BJ38" i="12"/>
  <c r="BI38" i="12"/>
  <c r="BH38" i="12"/>
  <c r="BG38" i="12"/>
  <c r="BF38" i="12"/>
  <c r="BE38" i="12"/>
  <c r="BD38" i="12"/>
  <c r="BC38" i="12"/>
  <c r="BB38" i="12"/>
  <c r="BA38" i="12"/>
  <c r="AZ38" i="12"/>
  <c r="AY38" i="12"/>
  <c r="AX38" i="12"/>
  <c r="AW38" i="12"/>
  <c r="AV38" i="12"/>
  <c r="AU38" i="12"/>
  <c r="AT38" i="12"/>
  <c r="AS38" i="12"/>
  <c r="AR38" i="12"/>
  <c r="AQ38" i="12"/>
  <c r="AP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BZ32" i="12"/>
  <c r="BY32" i="12"/>
  <c r="BX32" i="12"/>
  <c r="BW32" i="12"/>
  <c r="BV32" i="12"/>
  <c r="BU32" i="12"/>
  <c r="BT32" i="12"/>
  <c r="BS32" i="12"/>
  <c r="BR32" i="12"/>
  <c r="BQ32" i="12"/>
  <c r="BP32" i="12"/>
  <c r="BO32" i="12"/>
  <c r="BN32" i="12"/>
  <c r="BM32" i="12"/>
  <c r="BL32" i="12"/>
  <c r="BK32" i="12"/>
  <c r="BJ32" i="12"/>
  <c r="BI32" i="12"/>
  <c r="BH32" i="12"/>
  <c r="BG32" i="12"/>
  <c r="BF32" i="12"/>
  <c r="BE32" i="12"/>
  <c r="BD32" i="12"/>
  <c r="BC32" i="12"/>
  <c r="BB32" i="12"/>
  <c r="BA32" i="12"/>
  <c r="AZ32" i="12"/>
  <c r="AY32" i="12"/>
  <c r="AX32" i="12"/>
  <c r="AW32" i="12"/>
  <c r="AV32" i="12"/>
  <c r="AU32" i="12"/>
  <c r="AT32" i="12"/>
  <c r="AS32" i="12"/>
  <c r="AR32" i="12"/>
  <c r="AQ32" i="12"/>
  <c r="AP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BZ28" i="12"/>
  <c r="BY28" i="12"/>
  <c r="BX28" i="12"/>
  <c r="BW28" i="12"/>
  <c r="BV28" i="12"/>
  <c r="BU28" i="12"/>
  <c r="BT28" i="12"/>
  <c r="BS28" i="12"/>
  <c r="BR28" i="12"/>
  <c r="BQ28" i="12"/>
  <c r="BP28" i="12"/>
  <c r="BO28" i="12"/>
  <c r="BN28" i="12"/>
  <c r="BM28" i="12"/>
  <c r="BL28" i="12"/>
  <c r="BK28" i="12"/>
  <c r="BJ28" i="12"/>
  <c r="BI28" i="12"/>
  <c r="BH28" i="12"/>
  <c r="BG28" i="12"/>
  <c r="BF28" i="12"/>
  <c r="BE28" i="12"/>
  <c r="BD28" i="12"/>
  <c r="BC28" i="12"/>
  <c r="BB28" i="12"/>
  <c r="BA28" i="12"/>
  <c r="AZ28" i="12"/>
  <c r="AY28" i="12"/>
  <c r="AX28" i="12"/>
  <c r="AW28" i="12"/>
  <c r="AV28" i="12"/>
  <c r="AU28" i="12"/>
  <c r="AT28" i="12"/>
  <c r="AS28" i="12"/>
  <c r="AR28" i="12"/>
  <c r="AQ28" i="12"/>
  <c r="AP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BZ20" i="12"/>
  <c r="BY20" i="12"/>
  <c r="BX20" i="12"/>
  <c r="BW20" i="12"/>
  <c r="BV20" i="12"/>
  <c r="BU20" i="12"/>
  <c r="BT20" i="12"/>
  <c r="BS20" i="12"/>
  <c r="BR20" i="12"/>
  <c r="BQ20" i="12"/>
  <c r="BP20" i="12"/>
  <c r="BO20" i="12"/>
  <c r="BN20" i="12"/>
  <c r="BM20" i="12"/>
  <c r="BL20" i="12"/>
  <c r="BK20" i="12"/>
  <c r="BJ20" i="12"/>
  <c r="BI20" i="12"/>
  <c r="BH20" i="12"/>
  <c r="BG20" i="12"/>
  <c r="BF20" i="12"/>
  <c r="BE20" i="12"/>
  <c r="BD20" i="12"/>
  <c r="BC20" i="12"/>
  <c r="BB20" i="12"/>
  <c r="BA20" i="12"/>
  <c r="AZ20" i="12"/>
  <c r="AY20" i="12"/>
  <c r="AX20" i="12"/>
  <c r="AW20" i="12"/>
  <c r="AV20" i="12"/>
  <c r="AU20" i="12"/>
  <c r="AT20" i="12"/>
  <c r="AS20" i="12"/>
  <c r="AR20" i="12"/>
  <c r="AQ20" i="12"/>
  <c r="AP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BZ16" i="12"/>
  <c r="BY16" i="12"/>
  <c r="BX16" i="12"/>
  <c r="BW16" i="12"/>
  <c r="BV16" i="12"/>
  <c r="BU16" i="12"/>
  <c r="BT16" i="12"/>
  <c r="BS16" i="12"/>
  <c r="BR16" i="12"/>
  <c r="BQ16" i="12"/>
  <c r="BP16" i="12"/>
  <c r="BO16" i="12"/>
  <c r="BN16" i="12"/>
  <c r="BM16" i="12"/>
  <c r="BL16" i="12"/>
  <c r="BK16" i="12"/>
  <c r="BJ16" i="12"/>
  <c r="BI16" i="12"/>
  <c r="BH16" i="12"/>
  <c r="BG16" i="12"/>
  <c r="BF16" i="12"/>
  <c r="BE16" i="12"/>
  <c r="BD16" i="12"/>
  <c r="BC16" i="12"/>
  <c r="BB16" i="12"/>
  <c r="BA16" i="12"/>
  <c r="AZ16" i="12"/>
  <c r="AY16" i="12"/>
  <c r="AX16" i="12"/>
  <c r="AW16" i="12"/>
  <c r="AV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L5" i="12"/>
  <c r="C4" i="12"/>
  <c r="A1" i="12"/>
  <c r="BX59" i="11"/>
  <c r="BW59" i="11"/>
  <c r="BV59" i="11"/>
  <c r="BU59" i="11"/>
  <c r="BT59" i="11"/>
  <c r="BS59" i="11"/>
  <c r="BR59" i="11"/>
  <c r="BQ59" i="11"/>
  <c r="BP59" i="11"/>
  <c r="BO59" i="11"/>
  <c r="BN59" i="11"/>
  <c r="BM59" i="11"/>
  <c r="BL59" i="11"/>
  <c r="BK59" i="11"/>
  <c r="BJ59" i="11"/>
  <c r="BI59" i="11"/>
  <c r="BH59" i="11"/>
  <c r="BG59" i="11"/>
  <c r="BF59" i="11"/>
  <c r="BE59" i="11"/>
  <c r="BD59" i="11"/>
  <c r="BC59" i="11"/>
  <c r="BB59" i="11"/>
  <c r="BA59" i="11"/>
  <c r="AZ59" i="11"/>
  <c r="AY59" i="11"/>
  <c r="AX59" i="11"/>
  <c r="AW59" i="11"/>
  <c r="AV59" i="11"/>
  <c r="AU59" i="11"/>
  <c r="AT59" i="11"/>
  <c r="AS59" i="11"/>
  <c r="AR59" i="11"/>
  <c r="AQ59" i="11"/>
  <c r="AP59" i="11"/>
  <c r="AO59" i="11"/>
  <c r="AN59" i="11"/>
  <c r="AM59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D59" i="11"/>
  <c r="BX55" i="11"/>
  <c r="BW55" i="11"/>
  <c r="BV55" i="11"/>
  <c r="BU55" i="11"/>
  <c r="BT55" i="11"/>
  <c r="BS55" i="11"/>
  <c r="BR55" i="11"/>
  <c r="BQ55" i="11"/>
  <c r="BP55" i="11"/>
  <c r="BO55" i="11"/>
  <c r="BN55" i="11"/>
  <c r="BM55" i="11"/>
  <c r="BL55" i="11"/>
  <c r="BK55" i="11"/>
  <c r="BJ55" i="11"/>
  <c r="BI55" i="11"/>
  <c r="BH55" i="11"/>
  <c r="BG55" i="11"/>
  <c r="BF55" i="11"/>
  <c r="BE55" i="11"/>
  <c r="BD55" i="11"/>
  <c r="BC55" i="11"/>
  <c r="BB55" i="11"/>
  <c r="BA55" i="11"/>
  <c r="AZ55" i="11"/>
  <c r="AY55" i="11"/>
  <c r="AX55" i="11"/>
  <c r="AW55" i="11"/>
  <c r="AV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BZ51" i="11"/>
  <c r="BY51" i="11"/>
  <c r="BX51" i="11"/>
  <c r="BW51" i="11"/>
  <c r="BV51" i="11"/>
  <c r="BU51" i="11"/>
  <c r="BT51" i="11"/>
  <c r="BS51" i="11"/>
  <c r="BR51" i="11"/>
  <c r="BQ51" i="11"/>
  <c r="BP51" i="11"/>
  <c r="BO51" i="11"/>
  <c r="BN51" i="11"/>
  <c r="BM51" i="11"/>
  <c r="BL51" i="11"/>
  <c r="BK51" i="11"/>
  <c r="BJ51" i="11"/>
  <c r="BI51" i="11"/>
  <c r="BH51" i="11"/>
  <c r="BG51" i="11"/>
  <c r="BF51" i="11"/>
  <c r="BE51" i="11"/>
  <c r="BD51" i="11"/>
  <c r="BC51" i="11"/>
  <c r="BB51" i="11"/>
  <c r="BA51" i="11"/>
  <c r="AZ51" i="11"/>
  <c r="AY51" i="11"/>
  <c r="AX51" i="11"/>
  <c r="AW51" i="11"/>
  <c r="AV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BZ47" i="11"/>
  <c r="BY47" i="11"/>
  <c r="BX47" i="11"/>
  <c r="BW47" i="11"/>
  <c r="BV47" i="11"/>
  <c r="BU47" i="11"/>
  <c r="BT47" i="11"/>
  <c r="BS47" i="11"/>
  <c r="BR47" i="11"/>
  <c r="BQ47" i="11"/>
  <c r="BP47" i="11"/>
  <c r="BO47" i="11"/>
  <c r="BN47" i="11"/>
  <c r="BM47" i="11"/>
  <c r="BL47" i="11"/>
  <c r="BK47" i="11"/>
  <c r="BJ47" i="11"/>
  <c r="BI47" i="11"/>
  <c r="BH47" i="11"/>
  <c r="BG47" i="11"/>
  <c r="BF47" i="11"/>
  <c r="BE47" i="11"/>
  <c r="BD47" i="11"/>
  <c r="BC47" i="11"/>
  <c r="BB47" i="11"/>
  <c r="BA47" i="11"/>
  <c r="AZ47" i="11"/>
  <c r="AY47" i="11"/>
  <c r="AX47" i="11"/>
  <c r="AW47" i="11"/>
  <c r="AV47" i="11"/>
  <c r="AU47" i="11"/>
  <c r="AT47" i="11"/>
  <c r="AS47" i="11"/>
  <c r="AR47" i="11"/>
  <c r="AQ47" i="11"/>
  <c r="AP47" i="11"/>
  <c r="AO47" i="11"/>
  <c r="AN47" i="11"/>
  <c r="AM47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V47" i="11"/>
  <c r="U47" i="11"/>
  <c r="T47" i="11"/>
  <c r="S47" i="11"/>
  <c r="R47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BZ38" i="11"/>
  <c r="BY38" i="11"/>
  <c r="BX38" i="11"/>
  <c r="BW38" i="11"/>
  <c r="BV38" i="11"/>
  <c r="BU38" i="11"/>
  <c r="BT38" i="11"/>
  <c r="BS38" i="11"/>
  <c r="BR38" i="11"/>
  <c r="BQ38" i="11"/>
  <c r="BP38" i="11"/>
  <c r="BO38" i="11"/>
  <c r="BN38" i="11"/>
  <c r="BM38" i="11"/>
  <c r="BL38" i="11"/>
  <c r="BK38" i="11"/>
  <c r="BJ38" i="11"/>
  <c r="BI38" i="11"/>
  <c r="BH38" i="11"/>
  <c r="BG38" i="11"/>
  <c r="BF38" i="11"/>
  <c r="BE38" i="11"/>
  <c r="BD38" i="11"/>
  <c r="BC38" i="11"/>
  <c r="BB38" i="11"/>
  <c r="BA38" i="11"/>
  <c r="AZ38" i="11"/>
  <c r="AY38" i="11"/>
  <c r="AX38" i="11"/>
  <c r="AW38" i="11"/>
  <c r="AV38" i="11"/>
  <c r="AU38" i="11"/>
  <c r="AT38" i="11"/>
  <c r="AS38" i="11"/>
  <c r="AR38" i="11"/>
  <c r="AQ38" i="11"/>
  <c r="AP38" i="11"/>
  <c r="AO38" i="11"/>
  <c r="AN38" i="11"/>
  <c r="AM38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BZ32" i="11"/>
  <c r="BY32" i="11"/>
  <c r="BX32" i="11"/>
  <c r="BW32" i="11"/>
  <c r="BV32" i="11"/>
  <c r="BU32" i="11"/>
  <c r="BT32" i="11"/>
  <c r="BS32" i="11"/>
  <c r="BR32" i="11"/>
  <c r="BQ32" i="11"/>
  <c r="BP32" i="11"/>
  <c r="BO32" i="11"/>
  <c r="BN32" i="11"/>
  <c r="BM32" i="11"/>
  <c r="BL32" i="11"/>
  <c r="BK32" i="11"/>
  <c r="BJ32" i="11"/>
  <c r="BI32" i="11"/>
  <c r="BH32" i="11"/>
  <c r="BG32" i="11"/>
  <c r="BF32" i="11"/>
  <c r="BE32" i="11"/>
  <c r="BD32" i="11"/>
  <c r="BC32" i="11"/>
  <c r="BB32" i="11"/>
  <c r="BA32" i="11"/>
  <c r="AZ32" i="11"/>
  <c r="AY32" i="11"/>
  <c r="AX32" i="11"/>
  <c r="AW32" i="11"/>
  <c r="AV32" i="11"/>
  <c r="AU32" i="11"/>
  <c r="AT32" i="11"/>
  <c r="AS32" i="11"/>
  <c r="AR32" i="11"/>
  <c r="AQ32" i="11"/>
  <c r="AP32" i="11"/>
  <c r="AO32" i="11"/>
  <c r="AN32" i="11"/>
  <c r="AM32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BZ28" i="11"/>
  <c r="BY28" i="11"/>
  <c r="BX28" i="11"/>
  <c r="BW28" i="11"/>
  <c r="BV28" i="11"/>
  <c r="BU28" i="11"/>
  <c r="BT28" i="11"/>
  <c r="BS28" i="11"/>
  <c r="BR28" i="11"/>
  <c r="BQ28" i="11"/>
  <c r="BP28" i="11"/>
  <c r="BO28" i="11"/>
  <c r="BN28" i="11"/>
  <c r="BM28" i="11"/>
  <c r="BL28" i="11"/>
  <c r="BK28" i="11"/>
  <c r="BJ28" i="11"/>
  <c r="BI28" i="11"/>
  <c r="BH28" i="11"/>
  <c r="BG28" i="11"/>
  <c r="BF28" i="11"/>
  <c r="BE28" i="11"/>
  <c r="BD28" i="11"/>
  <c r="BC28" i="11"/>
  <c r="BB28" i="11"/>
  <c r="BA28" i="11"/>
  <c r="AZ28" i="11"/>
  <c r="AY28" i="11"/>
  <c r="AX28" i="11"/>
  <c r="AW28" i="11"/>
  <c r="AV28" i="11"/>
  <c r="AU28" i="11"/>
  <c r="AT28" i="11"/>
  <c r="AS28" i="11"/>
  <c r="AR28" i="11"/>
  <c r="AQ28" i="11"/>
  <c r="AP28" i="11"/>
  <c r="AO28" i="11"/>
  <c r="AN28" i="11"/>
  <c r="AM28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BZ20" i="11"/>
  <c r="BY20" i="11"/>
  <c r="BX20" i="11"/>
  <c r="BW20" i="11"/>
  <c r="BV20" i="11"/>
  <c r="BU20" i="11"/>
  <c r="BT20" i="11"/>
  <c r="BS20" i="11"/>
  <c r="BR20" i="11"/>
  <c r="BQ20" i="11"/>
  <c r="BP20" i="11"/>
  <c r="BO20" i="11"/>
  <c r="BN20" i="11"/>
  <c r="BM20" i="11"/>
  <c r="BL20" i="11"/>
  <c r="BK20" i="11"/>
  <c r="BJ20" i="11"/>
  <c r="BI20" i="11"/>
  <c r="BH20" i="11"/>
  <c r="BG20" i="11"/>
  <c r="BF20" i="11"/>
  <c r="BE20" i="11"/>
  <c r="BD20" i="11"/>
  <c r="BC20" i="11"/>
  <c r="BB20" i="11"/>
  <c r="BA20" i="11"/>
  <c r="AZ20" i="11"/>
  <c r="AY20" i="11"/>
  <c r="AX20" i="11"/>
  <c r="AW20" i="11"/>
  <c r="AV20" i="11"/>
  <c r="AU20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BZ16" i="11"/>
  <c r="BY16" i="11"/>
  <c r="BX16" i="11"/>
  <c r="BW16" i="11"/>
  <c r="BV16" i="11"/>
  <c r="BU16" i="11"/>
  <c r="BT16" i="11"/>
  <c r="BS16" i="11"/>
  <c r="BR16" i="11"/>
  <c r="BQ16" i="11"/>
  <c r="BP16" i="11"/>
  <c r="BO16" i="11"/>
  <c r="BN16" i="11"/>
  <c r="BM16" i="11"/>
  <c r="BL16" i="11"/>
  <c r="BK16" i="11"/>
  <c r="BJ16" i="11"/>
  <c r="BI16" i="11"/>
  <c r="BH16" i="11"/>
  <c r="BG16" i="11"/>
  <c r="BF16" i="11"/>
  <c r="BE16" i="11"/>
  <c r="BD16" i="11"/>
  <c r="BC16" i="11"/>
  <c r="BB16" i="11"/>
  <c r="BA16" i="11"/>
  <c r="AZ16" i="11"/>
  <c r="AY16" i="11"/>
  <c r="AX16" i="11"/>
  <c r="AW16" i="11"/>
  <c r="AV16" i="11"/>
  <c r="AU16" i="11"/>
  <c r="AT16" i="11"/>
  <c r="AS16" i="11"/>
  <c r="AR16" i="11"/>
  <c r="AQ16" i="11"/>
  <c r="AP16" i="11"/>
  <c r="AO16" i="11"/>
  <c r="AN16" i="11"/>
  <c r="AM16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BN7" i="11"/>
  <c r="BM7" i="11"/>
  <c r="BL7" i="11"/>
  <c r="BK7" i="11"/>
  <c r="BJ7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L5" i="11"/>
  <c r="C4" i="11"/>
  <c r="A1" i="11"/>
  <c r="BX59" i="10"/>
  <c r="BW59" i="10"/>
  <c r="BV59" i="10"/>
  <c r="BU59" i="10"/>
  <c r="BT59" i="10"/>
  <c r="BS59" i="10"/>
  <c r="BR59" i="10"/>
  <c r="BQ59" i="10"/>
  <c r="BP59" i="10"/>
  <c r="BO59" i="10"/>
  <c r="BN59" i="10"/>
  <c r="BM59" i="10"/>
  <c r="BL59" i="10"/>
  <c r="BK59" i="10"/>
  <c r="BJ59" i="10"/>
  <c r="BI59" i="10"/>
  <c r="BH59" i="10"/>
  <c r="BG59" i="10"/>
  <c r="BF59" i="10"/>
  <c r="BE59" i="10"/>
  <c r="BD59" i="10"/>
  <c r="BC59" i="10"/>
  <c r="BB59" i="10"/>
  <c r="BA59" i="10"/>
  <c r="AZ59" i="10"/>
  <c r="AY59" i="10"/>
  <c r="AX59" i="10"/>
  <c r="AW59" i="10"/>
  <c r="AV59" i="10"/>
  <c r="AU59" i="10"/>
  <c r="AT59" i="10"/>
  <c r="AS59" i="10"/>
  <c r="AR59" i="10"/>
  <c r="AQ59" i="10"/>
  <c r="AP59" i="10"/>
  <c r="AO59" i="10"/>
  <c r="AN59" i="10"/>
  <c r="AM59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9" i="10"/>
  <c r="C57" i="10"/>
  <c r="C56" i="10" s="1"/>
  <c r="D56" i="10" s="1"/>
  <c r="E56" i="10" s="1"/>
  <c r="F56" i="10" s="1"/>
  <c r="G56" i="10" s="1"/>
  <c r="H56" i="10" s="1"/>
  <c r="I56" i="10" s="1"/>
  <c r="J56" i="10" s="1"/>
  <c r="K56" i="10" s="1"/>
  <c r="L56" i="10" s="1"/>
  <c r="M56" i="10" s="1"/>
  <c r="N56" i="10" s="1"/>
  <c r="O56" i="10" s="1"/>
  <c r="P56" i="10" s="1"/>
  <c r="Q56" i="10" s="1"/>
  <c r="BX55" i="10"/>
  <c r="BW55" i="10"/>
  <c r="BV55" i="10"/>
  <c r="BU55" i="10"/>
  <c r="BT55" i="10"/>
  <c r="BS55" i="10"/>
  <c r="BR55" i="10"/>
  <c r="BQ55" i="10"/>
  <c r="BP55" i="10"/>
  <c r="BO55" i="10"/>
  <c r="BN55" i="10"/>
  <c r="BM55" i="10"/>
  <c r="BL55" i="10"/>
  <c r="BK55" i="10"/>
  <c r="BJ55" i="10"/>
  <c r="BI55" i="10"/>
  <c r="BH55" i="10"/>
  <c r="BG55" i="10"/>
  <c r="BF55" i="10"/>
  <c r="BE55" i="10"/>
  <c r="BD55" i="10"/>
  <c r="BC55" i="10"/>
  <c r="BB55" i="10"/>
  <c r="BA55" i="10"/>
  <c r="AZ55" i="10"/>
  <c r="AY55" i="10"/>
  <c r="AX55" i="10"/>
  <c r="AW55" i="10"/>
  <c r="AV55" i="10"/>
  <c r="AU55" i="10"/>
  <c r="AT55" i="10"/>
  <c r="AS55" i="10"/>
  <c r="AR55" i="10"/>
  <c r="AQ55" i="10"/>
  <c r="AP55" i="10"/>
  <c r="AO55" i="10"/>
  <c r="AN55" i="10"/>
  <c r="AM55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BX51" i="10"/>
  <c r="BW51" i="10"/>
  <c r="BV51" i="10"/>
  <c r="BU51" i="10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BX47" i="10"/>
  <c r="BW47" i="10"/>
  <c r="BV47" i="10"/>
  <c r="BU47" i="10"/>
  <c r="BT47" i="10"/>
  <c r="BS47" i="10"/>
  <c r="BR47" i="10"/>
  <c r="BQ47" i="10"/>
  <c r="BP47" i="10"/>
  <c r="BO47" i="10"/>
  <c r="BN47" i="10"/>
  <c r="BM47" i="10"/>
  <c r="BL47" i="10"/>
  <c r="BK47" i="10"/>
  <c r="BJ47" i="10"/>
  <c r="BI47" i="10"/>
  <c r="BH47" i="10"/>
  <c r="BG47" i="10"/>
  <c r="BF47" i="10"/>
  <c r="BE47" i="10"/>
  <c r="BD47" i="10"/>
  <c r="BC47" i="10"/>
  <c r="BB47" i="10"/>
  <c r="BA47" i="10"/>
  <c r="AZ47" i="10"/>
  <c r="AY47" i="10"/>
  <c r="AX47" i="10"/>
  <c r="AW47" i="10"/>
  <c r="AV47" i="10"/>
  <c r="AU47" i="10"/>
  <c r="AT47" i="10"/>
  <c r="AS47" i="10"/>
  <c r="AR47" i="10"/>
  <c r="AQ47" i="10"/>
  <c r="AP47" i="10"/>
  <c r="AO47" i="10"/>
  <c r="AN47" i="10"/>
  <c r="AM47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BX38" i="10"/>
  <c r="BW38" i="10"/>
  <c r="BV38" i="10"/>
  <c r="BU38" i="10"/>
  <c r="BT38" i="10"/>
  <c r="BS38" i="10"/>
  <c r="BR38" i="10"/>
  <c r="BQ38" i="10"/>
  <c r="BP38" i="10"/>
  <c r="BO38" i="10"/>
  <c r="BN38" i="10"/>
  <c r="BM38" i="10"/>
  <c r="BL38" i="10"/>
  <c r="BK38" i="10"/>
  <c r="BJ38" i="10"/>
  <c r="BI38" i="10"/>
  <c r="BH38" i="10"/>
  <c r="BG38" i="10"/>
  <c r="BF38" i="10"/>
  <c r="BE38" i="10"/>
  <c r="BD38" i="10"/>
  <c r="BC38" i="10"/>
  <c r="BB38" i="10"/>
  <c r="BA38" i="10"/>
  <c r="AZ38" i="10"/>
  <c r="AY38" i="10"/>
  <c r="AX38" i="10"/>
  <c r="AW38" i="10"/>
  <c r="AV38" i="10"/>
  <c r="AU38" i="10"/>
  <c r="AT38" i="10"/>
  <c r="AS38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BA32" i="10"/>
  <c r="AZ32" i="10"/>
  <c r="AY32" i="10"/>
  <c r="AX32" i="10"/>
  <c r="AW32" i="10"/>
  <c r="AV32" i="10"/>
  <c r="AU32" i="10"/>
  <c r="AT32" i="10"/>
  <c r="AS32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BZ20" i="10"/>
  <c r="BY20" i="10"/>
  <c r="BX20" i="10"/>
  <c r="BW20" i="10"/>
  <c r="BV20" i="10"/>
  <c r="BU20" i="10"/>
  <c r="BT20" i="10"/>
  <c r="BS20" i="10"/>
  <c r="BR20" i="10"/>
  <c r="BQ20" i="10"/>
  <c r="BP20" i="10"/>
  <c r="BO20" i="10"/>
  <c r="BN20" i="10"/>
  <c r="BM20" i="10"/>
  <c r="BL20" i="10"/>
  <c r="BK20" i="10"/>
  <c r="BJ20" i="10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AS20" i="10"/>
  <c r="AR20" i="10"/>
  <c r="AQ20" i="10"/>
  <c r="AP20" i="10"/>
  <c r="AO20" i="10"/>
  <c r="AN20" i="10"/>
  <c r="AM20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BZ16" i="10"/>
  <c r="BY16" i="10"/>
  <c r="BX16" i="10"/>
  <c r="BW16" i="10"/>
  <c r="BV16" i="10"/>
  <c r="BU16" i="10"/>
  <c r="BT16" i="10"/>
  <c r="BS16" i="10"/>
  <c r="BR16" i="10"/>
  <c r="BQ16" i="10"/>
  <c r="BP16" i="10"/>
  <c r="BO16" i="10"/>
  <c r="BN16" i="10"/>
  <c r="BM16" i="10"/>
  <c r="BL16" i="10"/>
  <c r="BK16" i="10"/>
  <c r="BJ16" i="10"/>
  <c r="BI16" i="10"/>
  <c r="BH16" i="10"/>
  <c r="BG16" i="10"/>
  <c r="BF16" i="10"/>
  <c r="BE16" i="10"/>
  <c r="BD16" i="10"/>
  <c r="BC16" i="10"/>
  <c r="BB16" i="10"/>
  <c r="BA16" i="10"/>
  <c r="AZ16" i="10"/>
  <c r="AY16" i="10"/>
  <c r="AX16" i="10"/>
  <c r="AW16" i="10"/>
  <c r="AV16" i="10"/>
  <c r="AU16" i="10"/>
  <c r="AT16" i="10"/>
  <c r="AS16" i="10"/>
  <c r="AR16" i="10"/>
  <c r="AQ16" i="10"/>
  <c r="AP16" i="10"/>
  <c r="AO16" i="10"/>
  <c r="AN16" i="10"/>
  <c r="AM16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L5" i="10"/>
  <c r="C4" i="10"/>
  <c r="A1" i="10"/>
  <c r="A1" i="9"/>
  <c r="C4" i="9"/>
  <c r="L5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AQ7" i="9"/>
  <c r="AR7" i="9"/>
  <c r="AS7" i="9"/>
  <c r="AT7" i="9"/>
  <c r="AU7" i="9"/>
  <c r="AV7" i="9"/>
  <c r="AW7" i="9"/>
  <c r="AX7" i="9"/>
  <c r="AY7" i="9"/>
  <c r="AZ7" i="9"/>
  <c r="BA7" i="9"/>
  <c r="BB7" i="9"/>
  <c r="BC7" i="9"/>
  <c r="BD7" i="9"/>
  <c r="BE7" i="9"/>
  <c r="BF7" i="9"/>
  <c r="BG7" i="9"/>
  <c r="BH7" i="9"/>
  <c r="BI7" i="9"/>
  <c r="BJ7" i="9"/>
  <c r="BK7" i="9"/>
  <c r="BL7" i="9"/>
  <c r="BM7" i="9"/>
  <c r="BN7" i="9"/>
  <c r="BO7" i="9"/>
  <c r="BP7" i="9"/>
  <c r="BQ7" i="9"/>
  <c r="BR7" i="9"/>
  <c r="BS7" i="9"/>
  <c r="BT7" i="9"/>
  <c r="BU7" i="9"/>
  <c r="BV7" i="9"/>
  <c r="BW7" i="9"/>
  <c r="BX7" i="9"/>
  <c r="BY7" i="9"/>
  <c r="BZ7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AQ16" i="9"/>
  <c r="AR16" i="9"/>
  <c r="AS16" i="9"/>
  <c r="AT16" i="9"/>
  <c r="AU16" i="9"/>
  <c r="AV16" i="9"/>
  <c r="AW16" i="9"/>
  <c r="AX16" i="9"/>
  <c r="AY16" i="9"/>
  <c r="AZ16" i="9"/>
  <c r="BA16" i="9"/>
  <c r="BB16" i="9"/>
  <c r="BC16" i="9"/>
  <c r="BD16" i="9"/>
  <c r="BE16" i="9"/>
  <c r="BF16" i="9"/>
  <c r="BG16" i="9"/>
  <c r="BH16" i="9"/>
  <c r="BI16" i="9"/>
  <c r="BJ16" i="9"/>
  <c r="BK16" i="9"/>
  <c r="BL16" i="9"/>
  <c r="BM16" i="9"/>
  <c r="BN16" i="9"/>
  <c r="BO16" i="9"/>
  <c r="BP16" i="9"/>
  <c r="BQ16" i="9"/>
  <c r="BR16" i="9"/>
  <c r="BS16" i="9"/>
  <c r="BT16" i="9"/>
  <c r="BU16" i="9"/>
  <c r="BV16" i="9"/>
  <c r="BW16" i="9"/>
  <c r="BX16" i="9"/>
  <c r="BY16" i="9"/>
  <c r="BZ16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AV20" i="9"/>
  <c r="AW20" i="9"/>
  <c r="AX20" i="9"/>
  <c r="AY20" i="9"/>
  <c r="AZ20" i="9"/>
  <c r="BA20" i="9"/>
  <c r="BB20" i="9"/>
  <c r="BC20" i="9"/>
  <c r="BD20" i="9"/>
  <c r="BE20" i="9"/>
  <c r="BF20" i="9"/>
  <c r="BG20" i="9"/>
  <c r="BH20" i="9"/>
  <c r="BI20" i="9"/>
  <c r="BJ20" i="9"/>
  <c r="BK20" i="9"/>
  <c r="BL20" i="9"/>
  <c r="BM20" i="9"/>
  <c r="BN20" i="9"/>
  <c r="BO20" i="9"/>
  <c r="BP20" i="9"/>
  <c r="BQ20" i="9"/>
  <c r="BR20" i="9"/>
  <c r="BS20" i="9"/>
  <c r="BT20" i="9"/>
  <c r="BU20" i="9"/>
  <c r="BV20" i="9"/>
  <c r="BW20" i="9"/>
  <c r="BX20" i="9"/>
  <c r="BY20" i="9"/>
  <c r="BZ20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BG28" i="9"/>
  <c r="BH28" i="9"/>
  <c r="BI28" i="9"/>
  <c r="BJ28" i="9"/>
  <c r="BK28" i="9"/>
  <c r="BL28" i="9"/>
  <c r="BM28" i="9"/>
  <c r="BN28" i="9"/>
  <c r="BO28" i="9"/>
  <c r="BP28" i="9"/>
  <c r="BQ28" i="9"/>
  <c r="BR28" i="9"/>
  <c r="BS28" i="9"/>
  <c r="BT28" i="9"/>
  <c r="BU28" i="9"/>
  <c r="BV28" i="9"/>
  <c r="BW28" i="9"/>
  <c r="BX28" i="9"/>
  <c r="BY28" i="9"/>
  <c r="BZ28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BB32" i="9"/>
  <c r="BC32" i="9"/>
  <c r="BD32" i="9"/>
  <c r="BE32" i="9"/>
  <c r="BF32" i="9"/>
  <c r="BG32" i="9"/>
  <c r="BH32" i="9"/>
  <c r="BI32" i="9"/>
  <c r="BJ32" i="9"/>
  <c r="BK32" i="9"/>
  <c r="BL32" i="9"/>
  <c r="BM32" i="9"/>
  <c r="BN32" i="9"/>
  <c r="BO32" i="9"/>
  <c r="BP32" i="9"/>
  <c r="BQ32" i="9"/>
  <c r="BR32" i="9"/>
  <c r="BS32" i="9"/>
  <c r="BT32" i="9"/>
  <c r="BU32" i="9"/>
  <c r="BV32" i="9"/>
  <c r="BW32" i="9"/>
  <c r="BX32" i="9"/>
  <c r="BY32" i="9"/>
  <c r="BZ32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J38" i="9"/>
  <c r="BK38" i="9"/>
  <c r="BL38" i="9"/>
  <c r="BM38" i="9"/>
  <c r="BN38" i="9"/>
  <c r="BO38" i="9"/>
  <c r="BP38" i="9"/>
  <c r="BQ38" i="9"/>
  <c r="BR38" i="9"/>
  <c r="BS38" i="9"/>
  <c r="BT38" i="9"/>
  <c r="BU38" i="9"/>
  <c r="BV38" i="9"/>
  <c r="BW38" i="9"/>
  <c r="BX38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AP47" i="9"/>
  <c r="AQ47" i="9"/>
  <c r="AR47" i="9"/>
  <c r="AS47" i="9"/>
  <c r="AT47" i="9"/>
  <c r="AU47" i="9"/>
  <c r="AV47" i="9"/>
  <c r="AW47" i="9"/>
  <c r="AX47" i="9"/>
  <c r="AY47" i="9"/>
  <c r="AZ47" i="9"/>
  <c r="BA47" i="9"/>
  <c r="BB47" i="9"/>
  <c r="BC47" i="9"/>
  <c r="BD47" i="9"/>
  <c r="BE47" i="9"/>
  <c r="BF47" i="9"/>
  <c r="BG47" i="9"/>
  <c r="BH47" i="9"/>
  <c r="BI47" i="9"/>
  <c r="BJ47" i="9"/>
  <c r="BK47" i="9"/>
  <c r="BL47" i="9"/>
  <c r="BM47" i="9"/>
  <c r="BN47" i="9"/>
  <c r="BO47" i="9"/>
  <c r="BP47" i="9"/>
  <c r="BQ47" i="9"/>
  <c r="BR47" i="9"/>
  <c r="BS47" i="9"/>
  <c r="BT47" i="9"/>
  <c r="BU47" i="9"/>
  <c r="BV47" i="9"/>
  <c r="BW47" i="9"/>
  <c r="BX47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AP51" i="9"/>
  <c r="AQ51" i="9"/>
  <c r="AR51" i="9"/>
  <c r="AS51" i="9"/>
  <c r="AT51" i="9"/>
  <c r="AU51" i="9"/>
  <c r="AV51" i="9"/>
  <c r="AW51" i="9"/>
  <c r="AX51" i="9"/>
  <c r="AY51" i="9"/>
  <c r="AZ51" i="9"/>
  <c r="BA51" i="9"/>
  <c r="BB51" i="9"/>
  <c r="BC51" i="9"/>
  <c r="BD51" i="9"/>
  <c r="BE51" i="9"/>
  <c r="BF51" i="9"/>
  <c r="BG51" i="9"/>
  <c r="BH51" i="9"/>
  <c r="BI51" i="9"/>
  <c r="BJ51" i="9"/>
  <c r="BK51" i="9"/>
  <c r="BL51" i="9"/>
  <c r="BM51" i="9"/>
  <c r="BN51" i="9"/>
  <c r="BO51" i="9"/>
  <c r="BP51" i="9"/>
  <c r="BQ51" i="9"/>
  <c r="BR51" i="9"/>
  <c r="BS51" i="9"/>
  <c r="BT51" i="9"/>
  <c r="BU51" i="9"/>
  <c r="BV51" i="9"/>
  <c r="BW51" i="9"/>
  <c r="BX51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AV55" i="9"/>
  <c r="AW55" i="9"/>
  <c r="AX55" i="9"/>
  <c r="AY55" i="9"/>
  <c r="AZ55" i="9"/>
  <c r="BA55" i="9"/>
  <c r="BB55" i="9"/>
  <c r="BC55" i="9"/>
  <c r="BD55" i="9"/>
  <c r="BE55" i="9"/>
  <c r="BF55" i="9"/>
  <c r="BG55" i="9"/>
  <c r="BH55" i="9"/>
  <c r="BI55" i="9"/>
  <c r="BJ55" i="9"/>
  <c r="BK55" i="9"/>
  <c r="BL55" i="9"/>
  <c r="BM55" i="9"/>
  <c r="BN55" i="9"/>
  <c r="BO55" i="9"/>
  <c r="BP55" i="9"/>
  <c r="BQ55" i="9"/>
  <c r="BR55" i="9"/>
  <c r="BS55" i="9"/>
  <c r="BT55" i="9"/>
  <c r="BU55" i="9"/>
  <c r="BV55" i="9"/>
  <c r="BW55" i="9"/>
  <c r="BX55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X59" i="9"/>
  <c r="AY59" i="9"/>
  <c r="AZ59" i="9"/>
  <c r="BA59" i="9"/>
  <c r="BB59" i="9"/>
  <c r="BC59" i="9"/>
  <c r="BD59" i="9"/>
  <c r="BE59" i="9"/>
  <c r="BF59" i="9"/>
  <c r="BG59" i="9"/>
  <c r="BH59" i="9"/>
  <c r="BI59" i="9"/>
  <c r="BJ59" i="9"/>
  <c r="BK59" i="9"/>
  <c r="BL59" i="9"/>
  <c r="BM59" i="9"/>
  <c r="BN59" i="9"/>
  <c r="BO59" i="9"/>
  <c r="BP59" i="9"/>
  <c r="BQ59" i="9"/>
  <c r="BR59" i="9"/>
  <c r="BS59" i="9"/>
  <c r="BT59" i="9"/>
  <c r="BU59" i="9"/>
  <c r="BV59" i="9"/>
  <c r="BW59" i="9"/>
  <c r="BX59" i="9"/>
  <c r="BX59" i="8"/>
  <c r="BW59" i="8"/>
  <c r="BV59" i="8"/>
  <c r="BU59" i="8"/>
  <c r="BT59" i="8"/>
  <c r="BS59" i="8"/>
  <c r="BR59" i="8"/>
  <c r="BQ59" i="8"/>
  <c r="BP59" i="8"/>
  <c r="BO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6" i="8"/>
  <c r="D56" i="8" s="1"/>
  <c r="E56" i="8" s="1"/>
  <c r="F56" i="8" s="1"/>
  <c r="G56" i="8" s="1"/>
  <c r="H56" i="8" s="1"/>
  <c r="H58" i="8" s="1"/>
  <c r="H60" i="8" s="1"/>
  <c r="BX55" i="8"/>
  <c r="BW55" i="8"/>
  <c r="BV55" i="8"/>
  <c r="BU55" i="8"/>
  <c r="BT55" i="8"/>
  <c r="BS55" i="8"/>
  <c r="BR55" i="8"/>
  <c r="BQ55" i="8"/>
  <c r="BP55" i="8"/>
  <c r="BO55" i="8"/>
  <c r="BN55" i="8"/>
  <c r="BM55" i="8"/>
  <c r="BL55" i="8"/>
  <c r="BK55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D58" i="8" s="1"/>
  <c r="D60" i="8" s="1"/>
  <c r="BX51" i="8"/>
  <c r="BW51" i="8"/>
  <c r="BV51" i="8"/>
  <c r="BU51" i="8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48" i="8"/>
  <c r="D48" i="8" s="1"/>
  <c r="E48" i="8" s="1"/>
  <c r="F48" i="8" s="1"/>
  <c r="G48" i="8" s="1"/>
  <c r="H48" i="8" s="1"/>
  <c r="I48" i="8" s="1"/>
  <c r="I50" i="8" s="1"/>
  <c r="I52" i="8" s="1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BX38" i="8"/>
  <c r="BW38" i="8"/>
  <c r="BV38" i="8"/>
  <c r="BU38" i="8"/>
  <c r="BT38" i="8"/>
  <c r="BS38" i="8"/>
  <c r="BR38" i="8"/>
  <c r="BQ38" i="8"/>
  <c r="BP38" i="8"/>
  <c r="BO38" i="8"/>
  <c r="BN38" i="8"/>
  <c r="BM38" i="8"/>
  <c r="BL38" i="8"/>
  <c r="BK38" i="8"/>
  <c r="BJ38" i="8"/>
  <c r="BI38" i="8"/>
  <c r="BH38" i="8"/>
  <c r="BG38" i="8"/>
  <c r="BF38" i="8"/>
  <c r="BE38" i="8"/>
  <c r="BD38" i="8"/>
  <c r="BC38" i="8"/>
  <c r="BB38" i="8"/>
  <c r="BA38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BZ59" i="7"/>
  <c r="BY59" i="7"/>
  <c r="BX59" i="7"/>
  <c r="BW59" i="7"/>
  <c r="BV59" i="7"/>
  <c r="BU59" i="7"/>
  <c r="BT59" i="7"/>
  <c r="BS59" i="7"/>
  <c r="BR59" i="7"/>
  <c r="BQ59" i="7"/>
  <c r="BP59" i="7"/>
  <c r="BO59" i="7"/>
  <c r="BN59" i="7"/>
  <c r="BM59" i="7"/>
  <c r="BL59" i="7"/>
  <c r="BK59" i="7"/>
  <c r="BJ59" i="7"/>
  <c r="BI59" i="7"/>
  <c r="BH59" i="7"/>
  <c r="BG59" i="7"/>
  <c r="BF59" i="7"/>
  <c r="BE59" i="7"/>
  <c r="BD59" i="7"/>
  <c r="BC59" i="7"/>
  <c r="BB59" i="7"/>
  <c r="BA59" i="7"/>
  <c r="AZ59" i="7"/>
  <c r="AY59" i="7"/>
  <c r="AX59" i="7"/>
  <c r="AW59" i="7"/>
  <c r="AV59" i="7"/>
  <c r="AU59" i="7"/>
  <c r="AT59" i="7"/>
  <c r="AS59" i="7"/>
  <c r="AR59" i="7"/>
  <c r="AQ59" i="7"/>
  <c r="AP59" i="7"/>
  <c r="AO59" i="7"/>
  <c r="AN59" i="7"/>
  <c r="AM59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7" i="7"/>
  <c r="C56" i="7" s="1"/>
  <c r="D56" i="7" s="1"/>
  <c r="E56" i="7" s="1"/>
  <c r="F56" i="7" s="1"/>
  <c r="G56" i="7" s="1"/>
  <c r="H56" i="7" s="1"/>
  <c r="BZ55" i="7"/>
  <c r="BY55" i="7"/>
  <c r="BX55" i="7"/>
  <c r="BW55" i="7"/>
  <c r="BV55" i="7"/>
  <c r="BU55" i="7"/>
  <c r="BT55" i="7"/>
  <c r="BS55" i="7"/>
  <c r="BR55" i="7"/>
  <c r="BQ55" i="7"/>
  <c r="BP55" i="7"/>
  <c r="BO55" i="7"/>
  <c r="BN55" i="7"/>
  <c r="BM55" i="7"/>
  <c r="BL55" i="7"/>
  <c r="BK55" i="7"/>
  <c r="BJ55" i="7"/>
  <c r="BI55" i="7"/>
  <c r="BH55" i="7"/>
  <c r="BG55" i="7"/>
  <c r="BF55" i="7"/>
  <c r="BE55" i="7"/>
  <c r="BD55" i="7"/>
  <c r="BC55" i="7"/>
  <c r="BB55" i="7"/>
  <c r="BA55" i="7"/>
  <c r="AZ55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BZ51" i="7"/>
  <c r="BY51" i="7"/>
  <c r="BX51" i="7"/>
  <c r="BW51" i="7"/>
  <c r="BV51" i="7"/>
  <c r="BU51" i="7"/>
  <c r="BT51" i="7"/>
  <c r="BS51" i="7"/>
  <c r="BR51" i="7"/>
  <c r="BQ51" i="7"/>
  <c r="BP51" i="7"/>
  <c r="BO51" i="7"/>
  <c r="BN51" i="7"/>
  <c r="BM51" i="7"/>
  <c r="BL51" i="7"/>
  <c r="BK51" i="7"/>
  <c r="BJ51" i="7"/>
  <c r="BI51" i="7"/>
  <c r="BH51" i="7"/>
  <c r="BG51" i="7"/>
  <c r="BF51" i="7"/>
  <c r="BE51" i="7"/>
  <c r="BD51" i="7"/>
  <c r="BC51" i="7"/>
  <c r="BB51" i="7"/>
  <c r="BA51" i="7"/>
  <c r="AZ51" i="7"/>
  <c r="AY51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BN47" i="7"/>
  <c r="BM47" i="7"/>
  <c r="BL47" i="7"/>
  <c r="BK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W47" i="7"/>
  <c r="AV47" i="7"/>
  <c r="AU47" i="7"/>
  <c r="AT47" i="7"/>
  <c r="AS47" i="7"/>
  <c r="AR47" i="7"/>
  <c r="AQ47" i="7"/>
  <c r="AP47" i="7"/>
  <c r="AO47" i="7"/>
  <c r="AN47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B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O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BN28" i="7"/>
  <c r="BM28" i="7"/>
  <c r="BL28" i="7"/>
  <c r="BK28" i="7"/>
  <c r="BJ28" i="7"/>
  <c r="BI28" i="7"/>
  <c r="BH28" i="7"/>
  <c r="BG28" i="7"/>
  <c r="BF28" i="7"/>
  <c r="BE28" i="7"/>
  <c r="BD28" i="7"/>
  <c r="BC28" i="7"/>
  <c r="BB28" i="7"/>
  <c r="BA28" i="7"/>
  <c r="AZ28" i="7"/>
  <c r="AY28" i="7"/>
  <c r="AX28" i="7"/>
  <c r="AW28" i="7"/>
  <c r="AV28" i="7"/>
  <c r="AU28" i="7"/>
  <c r="AT28" i="7"/>
  <c r="AS28" i="7"/>
  <c r="AR28" i="7"/>
  <c r="AQ28" i="7"/>
  <c r="AP28" i="7"/>
  <c r="AO28" i="7"/>
  <c r="AN28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BN20" i="7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W16" i="7"/>
  <c r="AV16" i="7"/>
  <c r="AU16" i="7"/>
  <c r="AT16" i="7"/>
  <c r="AS16" i="7"/>
  <c r="AR16" i="7"/>
  <c r="AQ16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BZ7" i="7"/>
  <c r="BY7" i="7"/>
  <c r="BX7" i="7"/>
  <c r="BW7" i="7"/>
  <c r="BV7" i="7"/>
  <c r="BU7" i="7"/>
  <c r="BT7" i="7"/>
  <c r="BS7" i="7"/>
  <c r="BR7" i="7"/>
  <c r="BQ7" i="7"/>
  <c r="BP7" i="7"/>
  <c r="BO7" i="7"/>
  <c r="BN7" i="7"/>
  <c r="BM7" i="7"/>
  <c r="BL7" i="7"/>
  <c r="BK7" i="7"/>
  <c r="BJ7" i="7"/>
  <c r="BI7" i="7"/>
  <c r="BH7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L5" i="7"/>
  <c r="C4" i="7"/>
  <c r="A1" i="7"/>
  <c r="BX59" i="6"/>
  <c r="BW59" i="6"/>
  <c r="BV59" i="6"/>
  <c r="BU59" i="6"/>
  <c r="BT59" i="6"/>
  <c r="BS59" i="6"/>
  <c r="BR59" i="6"/>
  <c r="BQ59" i="6"/>
  <c r="BP59" i="6"/>
  <c r="BO59" i="6"/>
  <c r="BN59" i="6"/>
  <c r="BM59" i="6"/>
  <c r="BL59" i="6"/>
  <c r="BK59" i="6"/>
  <c r="BJ59" i="6"/>
  <c r="BI59" i="6"/>
  <c r="BH59" i="6"/>
  <c r="BG59" i="6"/>
  <c r="BF59" i="6"/>
  <c r="BE59" i="6"/>
  <c r="BD59" i="6"/>
  <c r="BC59" i="6"/>
  <c r="BB59" i="6"/>
  <c r="BA59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7" i="6"/>
  <c r="C56" i="6" s="1"/>
  <c r="D56" i="6" s="1"/>
  <c r="E56" i="6" s="1"/>
  <c r="F56" i="6" s="1"/>
  <c r="G56" i="6" s="1"/>
  <c r="H56" i="6" s="1"/>
  <c r="I56" i="6" s="1"/>
  <c r="J56" i="6" s="1"/>
  <c r="K56" i="6" s="1"/>
  <c r="L56" i="6" s="1"/>
  <c r="M56" i="6" s="1"/>
  <c r="N56" i="6" s="1"/>
  <c r="O56" i="6" s="1"/>
  <c r="P56" i="6" s="1"/>
  <c r="Q56" i="6" s="1"/>
  <c r="R56" i="6" s="1"/>
  <c r="S56" i="6" s="1"/>
  <c r="T56" i="6" s="1"/>
  <c r="U56" i="6" s="1"/>
  <c r="V56" i="6" s="1"/>
  <c r="W56" i="6" s="1"/>
  <c r="X56" i="6" s="1"/>
  <c r="Y56" i="6" s="1"/>
  <c r="Z56" i="6" s="1"/>
  <c r="AA56" i="6" s="1"/>
  <c r="AB56" i="6" s="1"/>
  <c r="AC56" i="6" s="1"/>
  <c r="AD56" i="6" s="1"/>
  <c r="AE56" i="6" s="1"/>
  <c r="AF56" i="6" s="1"/>
  <c r="AG56" i="6" s="1"/>
  <c r="AH56" i="6" s="1"/>
  <c r="AI56" i="6" s="1"/>
  <c r="AJ56" i="6" s="1"/>
  <c r="AK56" i="6" s="1"/>
  <c r="AL56" i="6" s="1"/>
  <c r="AM56" i="6" s="1"/>
  <c r="AN56" i="6" s="1"/>
  <c r="AO56" i="6" s="1"/>
  <c r="AP56" i="6" s="1"/>
  <c r="AQ56" i="6" s="1"/>
  <c r="AR56" i="6" s="1"/>
  <c r="AS56" i="6" s="1"/>
  <c r="AT56" i="6" s="1"/>
  <c r="AU56" i="6" s="1"/>
  <c r="AV56" i="6" s="1"/>
  <c r="AW56" i="6" s="1"/>
  <c r="AX56" i="6" s="1"/>
  <c r="AY56" i="6" s="1"/>
  <c r="AZ56" i="6" s="1"/>
  <c r="BA56" i="6" s="1"/>
  <c r="BB56" i="6" s="1"/>
  <c r="BC56" i="6" s="1"/>
  <c r="BD56" i="6" s="1"/>
  <c r="BE56" i="6" s="1"/>
  <c r="BF56" i="6" s="1"/>
  <c r="BG56" i="6" s="1"/>
  <c r="BH56" i="6" s="1"/>
  <c r="BI56" i="6" s="1"/>
  <c r="BJ56" i="6" s="1"/>
  <c r="BK56" i="6" s="1"/>
  <c r="BL56" i="6" s="1"/>
  <c r="BM56" i="6" s="1"/>
  <c r="BN56" i="6" s="1"/>
  <c r="BO56" i="6" s="1"/>
  <c r="BP56" i="6" s="1"/>
  <c r="BQ56" i="6" s="1"/>
  <c r="BR56" i="6" s="1"/>
  <c r="BS56" i="6" s="1"/>
  <c r="BT56" i="6" s="1"/>
  <c r="BU56" i="6" s="1"/>
  <c r="BV56" i="6" s="1"/>
  <c r="BW56" i="6" s="1"/>
  <c r="BX56" i="6" s="1"/>
  <c r="BX55" i="6"/>
  <c r="BW55" i="6"/>
  <c r="BV55" i="6"/>
  <c r="BU55" i="6"/>
  <c r="BT55" i="6"/>
  <c r="BS55" i="6"/>
  <c r="BR55" i="6"/>
  <c r="BQ55" i="6"/>
  <c r="BP55" i="6"/>
  <c r="BO55" i="6"/>
  <c r="BN55" i="6"/>
  <c r="BM55" i="6"/>
  <c r="BL55" i="6"/>
  <c r="BK55" i="6"/>
  <c r="BJ55" i="6"/>
  <c r="BI55" i="6"/>
  <c r="BH55" i="6"/>
  <c r="BG55" i="6"/>
  <c r="BF55" i="6"/>
  <c r="BE55" i="6"/>
  <c r="BD55" i="6"/>
  <c r="BC55" i="6"/>
  <c r="BB55" i="6"/>
  <c r="BA55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BX51" i="6"/>
  <c r="BW51" i="6"/>
  <c r="BV51" i="6"/>
  <c r="BU51" i="6"/>
  <c r="BT51" i="6"/>
  <c r="BS51" i="6"/>
  <c r="BR51" i="6"/>
  <c r="BQ51" i="6"/>
  <c r="BP51" i="6"/>
  <c r="BO51" i="6"/>
  <c r="BN51" i="6"/>
  <c r="BM51" i="6"/>
  <c r="BL51" i="6"/>
  <c r="BK51" i="6"/>
  <c r="BJ51" i="6"/>
  <c r="BI51" i="6"/>
  <c r="BH51" i="6"/>
  <c r="BG51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BX47" i="6"/>
  <c r="BW47" i="6"/>
  <c r="BV47" i="6"/>
  <c r="BU47" i="6"/>
  <c r="BT47" i="6"/>
  <c r="BS47" i="6"/>
  <c r="BR47" i="6"/>
  <c r="BQ47" i="6"/>
  <c r="BP47" i="6"/>
  <c r="BO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B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BX38" i="6"/>
  <c r="BW38" i="6"/>
  <c r="BV38" i="6"/>
  <c r="BU38" i="6"/>
  <c r="BT38" i="6"/>
  <c r="BS38" i="6"/>
  <c r="BR38" i="6"/>
  <c r="BQ38" i="6"/>
  <c r="BP38" i="6"/>
  <c r="BO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BZ32" i="6"/>
  <c r="BY32" i="6"/>
  <c r="BX32" i="6"/>
  <c r="BW32" i="6"/>
  <c r="BV32" i="6"/>
  <c r="BU32" i="6"/>
  <c r="BT32" i="6"/>
  <c r="BS32" i="6"/>
  <c r="BR32" i="6"/>
  <c r="BQ32" i="6"/>
  <c r="BP32" i="6"/>
  <c r="BO32" i="6"/>
  <c r="BN32" i="6"/>
  <c r="BM32" i="6"/>
  <c r="BL32" i="6"/>
  <c r="BK32" i="6"/>
  <c r="BJ32" i="6"/>
  <c r="BI32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BZ28" i="6"/>
  <c r="BY28" i="6"/>
  <c r="BX28" i="6"/>
  <c r="BW28" i="6"/>
  <c r="BV28" i="6"/>
  <c r="BU28" i="6"/>
  <c r="BT28" i="6"/>
  <c r="BS28" i="6"/>
  <c r="BR28" i="6"/>
  <c r="BQ28" i="6"/>
  <c r="BP28" i="6"/>
  <c r="BO28" i="6"/>
  <c r="BN28" i="6"/>
  <c r="BM28" i="6"/>
  <c r="BL28" i="6"/>
  <c r="BK28" i="6"/>
  <c r="BJ28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L5" i="6"/>
  <c r="C4" i="6"/>
  <c r="A1" i="6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BZ38" i="5"/>
  <c r="BZ55" i="5" s="1"/>
  <c r="BY38" i="5"/>
  <c r="BY55" i="5" s="1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BZ7" i="5"/>
  <c r="BY7" i="5"/>
  <c r="BX7" i="5"/>
  <c r="BW7" i="5"/>
  <c r="BV7" i="5"/>
  <c r="BU7" i="5"/>
  <c r="BT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L5" i="5"/>
  <c r="C4" i="5"/>
  <c r="A1" i="5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BZ55" i="4"/>
  <c r="BX55" i="4"/>
  <c r="BW55" i="4"/>
  <c r="BV55" i="4"/>
  <c r="BU55" i="4"/>
  <c r="BT55" i="4"/>
  <c r="BS55" i="4"/>
  <c r="BR55" i="4"/>
  <c r="BQ55" i="4"/>
  <c r="BP55" i="4"/>
  <c r="BO55" i="4"/>
  <c r="BN55" i="4"/>
  <c r="BM55" i="4"/>
  <c r="BL55" i="4"/>
  <c r="BK55" i="4"/>
  <c r="BJ55" i="4"/>
  <c r="BI55" i="4"/>
  <c r="BH55" i="4"/>
  <c r="BG55" i="4"/>
  <c r="BF55" i="4"/>
  <c r="BE55" i="4"/>
  <c r="BD55" i="4"/>
  <c r="BC55" i="4"/>
  <c r="BB55" i="4"/>
  <c r="BA55" i="4"/>
  <c r="AZ55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BZ38" i="4"/>
  <c r="BY38" i="4"/>
  <c r="BY55" i="4" s="1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BZ32" i="4"/>
  <c r="BY32" i="4"/>
  <c r="BX32" i="4"/>
  <c r="BW32" i="4"/>
  <c r="BV32" i="4"/>
  <c r="BU32" i="4"/>
  <c r="BT32" i="4"/>
  <c r="BS32" i="4"/>
  <c r="BR32" i="4"/>
  <c r="BQ32" i="4"/>
  <c r="BP32" i="4"/>
  <c r="BO32" i="4"/>
  <c r="BN32" i="4"/>
  <c r="BM32" i="4"/>
  <c r="BL32" i="4"/>
  <c r="BK32" i="4"/>
  <c r="BJ32" i="4"/>
  <c r="BI32" i="4"/>
  <c r="BH32" i="4"/>
  <c r="BG32" i="4"/>
  <c r="BF32" i="4"/>
  <c r="BE32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L5" i="4"/>
  <c r="C4" i="4"/>
  <c r="A1" i="4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L5" i="3"/>
  <c r="C4" i="3"/>
  <c r="A1" i="3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L5" i="2"/>
  <c r="C4" i="2"/>
  <c r="A1" i="2"/>
  <c r="C57" i="4" l="1"/>
  <c r="C56" i="4" s="1"/>
  <c r="D56" i="4" s="1"/>
  <c r="E56" i="4" s="1"/>
  <c r="F56" i="4" s="1"/>
  <c r="G56" i="4" s="1"/>
  <c r="H56" i="4" s="1"/>
  <c r="I56" i="4" s="1"/>
  <c r="J56" i="4" s="1"/>
  <c r="K56" i="4" s="1"/>
  <c r="L56" i="4" s="1"/>
  <c r="M56" i="4" s="1"/>
  <c r="N56" i="4" s="1"/>
  <c r="O56" i="4" s="1"/>
  <c r="P56" i="4" s="1"/>
  <c r="Q56" i="4" s="1"/>
  <c r="E50" i="8"/>
  <c r="E52" i="8" s="1"/>
  <c r="E58" i="8"/>
  <c r="E60" i="8" s="1"/>
  <c r="C57" i="5"/>
  <c r="C56" i="5" s="1"/>
  <c r="D56" i="5" s="1"/>
  <c r="E56" i="5" s="1"/>
  <c r="F56" i="5" s="1"/>
  <c r="G56" i="5" s="1"/>
  <c r="H56" i="5" s="1"/>
  <c r="I56" i="5" s="1"/>
  <c r="J56" i="5" s="1"/>
  <c r="K56" i="5" s="1"/>
  <c r="L56" i="5" s="1"/>
  <c r="M56" i="5" s="1"/>
  <c r="N56" i="5" s="1"/>
  <c r="O56" i="5" s="1"/>
  <c r="P56" i="5" s="1"/>
  <c r="Q56" i="5" s="1"/>
  <c r="R56" i="5" s="1"/>
  <c r="S56" i="5" s="1"/>
  <c r="T56" i="5" s="1"/>
  <c r="U56" i="5" s="1"/>
  <c r="V56" i="5" s="1"/>
  <c r="W56" i="5" s="1"/>
  <c r="X56" i="5" s="1"/>
  <c r="Y56" i="5" s="1"/>
  <c r="Z56" i="5" s="1"/>
  <c r="AA56" i="5" s="1"/>
  <c r="AB56" i="5" s="1"/>
  <c r="AC56" i="5" s="1"/>
  <c r="AD56" i="5" s="1"/>
  <c r="AE56" i="5" s="1"/>
  <c r="AF56" i="5" s="1"/>
  <c r="AG56" i="5" s="1"/>
  <c r="AH56" i="5" s="1"/>
  <c r="AI56" i="5" s="1"/>
  <c r="AJ56" i="5" s="1"/>
  <c r="AK56" i="5" s="1"/>
  <c r="AL56" i="5" s="1"/>
  <c r="AM56" i="5" s="1"/>
  <c r="AN56" i="5" s="1"/>
  <c r="AO56" i="5" s="1"/>
  <c r="AP56" i="5" s="1"/>
  <c r="AQ56" i="5" s="1"/>
  <c r="AR56" i="5" s="1"/>
  <c r="AS56" i="5" s="1"/>
  <c r="AT56" i="5" s="1"/>
  <c r="AU56" i="5" s="1"/>
  <c r="AV56" i="5" s="1"/>
  <c r="AW56" i="5" s="1"/>
  <c r="AX56" i="5" s="1"/>
  <c r="AY56" i="5" s="1"/>
  <c r="AZ56" i="5" s="1"/>
  <c r="BA56" i="5" s="1"/>
  <c r="BB56" i="5" s="1"/>
  <c r="BC56" i="5" s="1"/>
  <c r="BD56" i="5" s="1"/>
  <c r="BE56" i="5" s="1"/>
  <c r="BF56" i="5" s="1"/>
  <c r="BG56" i="5" s="1"/>
  <c r="BH56" i="5" s="1"/>
  <c r="BI56" i="5" s="1"/>
  <c r="BJ56" i="5" s="1"/>
  <c r="BK56" i="5" s="1"/>
  <c r="BL56" i="5" s="1"/>
  <c r="BM56" i="5" s="1"/>
  <c r="BN56" i="5" s="1"/>
  <c r="BO56" i="5" s="1"/>
  <c r="BP56" i="5" s="1"/>
  <c r="BQ56" i="5" s="1"/>
  <c r="BR56" i="5" s="1"/>
  <c r="BS56" i="5" s="1"/>
  <c r="BT56" i="5" s="1"/>
  <c r="BU56" i="5" s="1"/>
  <c r="BV56" i="5" s="1"/>
  <c r="BW56" i="5" s="1"/>
  <c r="BX56" i="5" s="1"/>
  <c r="BY56" i="5" s="1"/>
  <c r="BZ56" i="5" s="1"/>
  <c r="BZ58" i="5" s="1"/>
  <c r="BZ60" i="5" s="1"/>
  <c r="O24" i="35"/>
  <c r="F50" i="8"/>
  <c r="F52" i="8" s="1"/>
  <c r="G58" i="8"/>
  <c r="G60" i="8" s="1"/>
  <c r="C57" i="3"/>
  <c r="C56" i="3" s="1"/>
  <c r="D56" i="3" s="1"/>
  <c r="E56" i="3" s="1"/>
  <c r="F56" i="3" s="1"/>
  <c r="G56" i="3" s="1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O22" i="35"/>
  <c r="O21" i="35"/>
  <c r="D6" i="72" s="1"/>
  <c r="D9" i="72" s="1"/>
  <c r="E9" i="72" s="1"/>
  <c r="D18" i="72"/>
  <c r="D21" i="72" s="1"/>
  <c r="E21" i="72" s="1"/>
  <c r="C30" i="2"/>
  <c r="C29" i="2" s="1"/>
  <c r="D29" i="2" s="1"/>
  <c r="E29" i="2" s="1"/>
  <c r="F29" i="2" s="1"/>
  <c r="G29" i="2" s="1"/>
  <c r="H29" i="2" s="1"/>
  <c r="I29" i="2" s="1"/>
  <c r="J29" i="2" s="1"/>
  <c r="E58" i="6"/>
  <c r="E60" i="6" s="1"/>
  <c r="M58" i="6"/>
  <c r="M60" i="6" s="1"/>
  <c r="I58" i="6"/>
  <c r="I60" i="6" s="1"/>
  <c r="Q58" i="6"/>
  <c r="Q60" i="6" s="1"/>
  <c r="U58" i="6"/>
  <c r="U60" i="6" s="1"/>
  <c r="AC58" i="6"/>
  <c r="AC60" i="6" s="1"/>
  <c r="AG58" i="6"/>
  <c r="AG60" i="6" s="1"/>
  <c r="AO58" i="6"/>
  <c r="AO60" i="6" s="1"/>
  <c r="Y58" i="6"/>
  <c r="Y60" i="6" s="1"/>
  <c r="AK58" i="6"/>
  <c r="AK60" i="6" s="1"/>
  <c r="AS58" i="6"/>
  <c r="AS60" i="6" s="1"/>
  <c r="AW58" i="6"/>
  <c r="AW60" i="6" s="1"/>
  <c r="BA58" i="6"/>
  <c r="BA60" i="6" s="1"/>
  <c r="BE58" i="6"/>
  <c r="BE60" i="6" s="1"/>
  <c r="BI58" i="6"/>
  <c r="BI60" i="6" s="1"/>
  <c r="BM58" i="6"/>
  <c r="BM60" i="6" s="1"/>
  <c r="BQ58" i="6"/>
  <c r="BQ60" i="6" s="1"/>
  <c r="BU58" i="6"/>
  <c r="BU60" i="6" s="1"/>
  <c r="K31" i="3"/>
  <c r="K33" i="3" s="1"/>
  <c r="S31" i="3"/>
  <c r="S33" i="3" s="1"/>
  <c r="G31" i="3"/>
  <c r="G33" i="3" s="1"/>
  <c r="O31" i="3"/>
  <c r="O33" i="3" s="1"/>
  <c r="G31" i="4"/>
  <c r="G33" i="4" s="1"/>
  <c r="K31" i="4"/>
  <c r="K33" i="4" s="1"/>
  <c r="O31" i="4"/>
  <c r="O33" i="4" s="1"/>
  <c r="G31" i="6"/>
  <c r="G33" i="6" s="1"/>
  <c r="F58" i="10"/>
  <c r="F60" i="10" s="1"/>
  <c r="J58" i="10"/>
  <c r="J60" i="10" s="1"/>
  <c r="N58" i="10"/>
  <c r="N60" i="10" s="1"/>
  <c r="I56" i="7"/>
  <c r="J56" i="7" s="1"/>
  <c r="K56" i="7" s="1"/>
  <c r="L56" i="7" s="1"/>
  <c r="M56" i="7" s="1"/>
  <c r="N56" i="7" s="1"/>
  <c r="H58" i="7"/>
  <c r="H60" i="7" s="1"/>
  <c r="G31" i="7"/>
  <c r="G33" i="7" s="1"/>
  <c r="O31" i="7"/>
  <c r="O33" i="7" s="1"/>
  <c r="W31" i="7"/>
  <c r="W33" i="7" s="1"/>
  <c r="AE31" i="7"/>
  <c r="AE33" i="7" s="1"/>
  <c r="AM31" i="7"/>
  <c r="AM33" i="7" s="1"/>
  <c r="AU31" i="7"/>
  <c r="AU33" i="7" s="1"/>
  <c r="BC31" i="7"/>
  <c r="BC33" i="7" s="1"/>
  <c r="BK31" i="7"/>
  <c r="BK33" i="7" s="1"/>
  <c r="BS31" i="7"/>
  <c r="BS33" i="7" s="1"/>
  <c r="G58" i="7"/>
  <c r="G60" i="7" s="1"/>
  <c r="D58" i="6"/>
  <c r="D60" i="6" s="1"/>
  <c r="H58" i="6"/>
  <c r="H60" i="6" s="1"/>
  <c r="L58" i="6"/>
  <c r="L60" i="6" s="1"/>
  <c r="P58" i="6"/>
  <c r="P60" i="6" s="1"/>
  <c r="T58" i="6"/>
  <c r="T60" i="6" s="1"/>
  <c r="X58" i="6"/>
  <c r="X60" i="6" s="1"/>
  <c r="AB58" i="6"/>
  <c r="AB60" i="6" s="1"/>
  <c r="AF58" i="6"/>
  <c r="AF60" i="6" s="1"/>
  <c r="AJ58" i="6"/>
  <c r="AJ60" i="6" s="1"/>
  <c r="AN58" i="6"/>
  <c r="AN60" i="6" s="1"/>
  <c r="AR58" i="6"/>
  <c r="AR60" i="6" s="1"/>
  <c r="AV58" i="6"/>
  <c r="AV60" i="6" s="1"/>
  <c r="AZ58" i="6"/>
  <c r="AZ60" i="6" s="1"/>
  <c r="BD58" i="6"/>
  <c r="BD60" i="6" s="1"/>
  <c r="BH58" i="6"/>
  <c r="BH60" i="6" s="1"/>
  <c r="BL58" i="6"/>
  <c r="BL60" i="6" s="1"/>
  <c r="BP58" i="6"/>
  <c r="BP60" i="6" s="1"/>
  <c r="BT58" i="6"/>
  <c r="BT60" i="6" s="1"/>
  <c r="BX58" i="6"/>
  <c r="BX60" i="6" s="1"/>
  <c r="F58" i="6"/>
  <c r="F60" i="6" s="1"/>
  <c r="J58" i="6"/>
  <c r="J60" i="6" s="1"/>
  <c r="N58" i="6"/>
  <c r="N60" i="6" s="1"/>
  <c r="R58" i="6"/>
  <c r="R60" i="6" s="1"/>
  <c r="V58" i="6"/>
  <c r="V60" i="6" s="1"/>
  <c r="Z58" i="6"/>
  <c r="Z60" i="6" s="1"/>
  <c r="AD58" i="6"/>
  <c r="AD60" i="6" s="1"/>
  <c r="AH58" i="6"/>
  <c r="AH60" i="6" s="1"/>
  <c r="AL58" i="6"/>
  <c r="AL60" i="6" s="1"/>
  <c r="AP58" i="6"/>
  <c r="AP60" i="6" s="1"/>
  <c r="AT58" i="6"/>
  <c r="AT60" i="6" s="1"/>
  <c r="AX58" i="6"/>
  <c r="AX60" i="6" s="1"/>
  <c r="BB58" i="6"/>
  <c r="BB60" i="6" s="1"/>
  <c r="BF58" i="6"/>
  <c r="BF60" i="6" s="1"/>
  <c r="BJ58" i="6"/>
  <c r="BJ60" i="6" s="1"/>
  <c r="BN58" i="6"/>
  <c r="BN60" i="6" s="1"/>
  <c r="BR58" i="6"/>
  <c r="BR60" i="6" s="1"/>
  <c r="BV58" i="6"/>
  <c r="BV60" i="6" s="1"/>
  <c r="E31" i="6"/>
  <c r="E33" i="6" s="1"/>
  <c r="G58" i="6"/>
  <c r="G60" i="6" s="1"/>
  <c r="K58" i="6"/>
  <c r="K60" i="6" s="1"/>
  <c r="O58" i="6"/>
  <c r="O60" i="6" s="1"/>
  <c r="S58" i="6"/>
  <c r="S60" i="6" s="1"/>
  <c r="W58" i="6"/>
  <c r="W60" i="6" s="1"/>
  <c r="AA58" i="6"/>
  <c r="AA60" i="6" s="1"/>
  <c r="AE58" i="6"/>
  <c r="AE60" i="6" s="1"/>
  <c r="AI58" i="6"/>
  <c r="AI60" i="6" s="1"/>
  <c r="AM58" i="6"/>
  <c r="AM60" i="6" s="1"/>
  <c r="AQ58" i="6"/>
  <c r="AQ60" i="6" s="1"/>
  <c r="AU58" i="6"/>
  <c r="AU60" i="6" s="1"/>
  <c r="AY58" i="6"/>
  <c r="AY60" i="6" s="1"/>
  <c r="BC58" i="6"/>
  <c r="BC60" i="6" s="1"/>
  <c r="BG58" i="6"/>
  <c r="BG60" i="6" s="1"/>
  <c r="BK58" i="6"/>
  <c r="BK60" i="6" s="1"/>
  <c r="BO58" i="6"/>
  <c r="BO60" i="6" s="1"/>
  <c r="BS58" i="6"/>
  <c r="BS60" i="6" s="1"/>
  <c r="BW58" i="6"/>
  <c r="BW60" i="6" s="1"/>
  <c r="J29" i="5"/>
  <c r="K29" i="5" s="1"/>
  <c r="L29" i="5" s="1"/>
  <c r="M29" i="5" s="1"/>
  <c r="N29" i="5" s="1"/>
  <c r="I31" i="5"/>
  <c r="I33" i="5" s="1"/>
  <c r="E31" i="5"/>
  <c r="E33" i="5" s="1"/>
  <c r="F31" i="5"/>
  <c r="F33" i="5" s="1"/>
  <c r="Y58" i="5"/>
  <c r="Y60" i="5" s="1"/>
  <c r="G31" i="5"/>
  <c r="G33" i="5" s="1"/>
  <c r="D31" i="5"/>
  <c r="D33" i="5" s="1"/>
  <c r="H31" i="5"/>
  <c r="H33" i="5" s="1"/>
  <c r="H56" i="2"/>
  <c r="I56" i="2" s="1"/>
  <c r="J56" i="2" s="1"/>
  <c r="K56" i="2" s="1"/>
  <c r="L56" i="2" s="1"/>
  <c r="M56" i="2" s="1"/>
  <c r="N56" i="2" s="1"/>
  <c r="O56" i="2" s="1"/>
  <c r="P56" i="2" s="1"/>
  <c r="Q56" i="2" s="1"/>
  <c r="R56" i="2" s="1"/>
  <c r="S56" i="2" s="1"/>
  <c r="T56" i="2" s="1"/>
  <c r="U56" i="2" s="1"/>
  <c r="V56" i="2" s="1"/>
  <c r="W56" i="2" s="1"/>
  <c r="X56" i="2" s="1"/>
  <c r="Y56" i="2" s="1"/>
  <c r="Z56" i="2" s="1"/>
  <c r="AA56" i="2" s="1"/>
  <c r="AB56" i="2" s="1"/>
  <c r="AC56" i="2" s="1"/>
  <c r="AD56" i="2" s="1"/>
  <c r="AE56" i="2" s="1"/>
  <c r="AF56" i="2" s="1"/>
  <c r="AG56" i="2" s="1"/>
  <c r="AH56" i="2" s="1"/>
  <c r="AI56" i="2" s="1"/>
  <c r="AJ56" i="2" s="1"/>
  <c r="AK56" i="2" s="1"/>
  <c r="AL56" i="2" s="1"/>
  <c r="AM56" i="2" s="1"/>
  <c r="AN56" i="2" s="1"/>
  <c r="AO56" i="2" s="1"/>
  <c r="AP56" i="2" s="1"/>
  <c r="AQ56" i="2" s="1"/>
  <c r="AR56" i="2" s="1"/>
  <c r="AS56" i="2" s="1"/>
  <c r="AT56" i="2" s="1"/>
  <c r="AU56" i="2" s="1"/>
  <c r="AV56" i="2" s="1"/>
  <c r="AW56" i="2" s="1"/>
  <c r="AX56" i="2" s="1"/>
  <c r="AY56" i="2" s="1"/>
  <c r="AZ56" i="2" s="1"/>
  <c r="BA56" i="2" s="1"/>
  <c r="BB56" i="2" s="1"/>
  <c r="BC56" i="2" s="1"/>
  <c r="G58" i="2"/>
  <c r="G60" i="2" s="1"/>
  <c r="E58" i="2"/>
  <c r="E60" i="2" s="1"/>
  <c r="F29" i="10"/>
  <c r="G29" i="10" s="1"/>
  <c r="H29" i="10" s="1"/>
  <c r="I29" i="10" s="1"/>
  <c r="E31" i="10"/>
  <c r="E33" i="10" s="1"/>
  <c r="D31" i="10"/>
  <c r="D33" i="10" s="1"/>
  <c r="R56" i="10"/>
  <c r="S56" i="10" s="1"/>
  <c r="T56" i="10" s="1"/>
  <c r="U56" i="10" s="1"/>
  <c r="V56" i="10" s="1"/>
  <c r="W56" i="10" s="1"/>
  <c r="X56" i="10" s="1"/>
  <c r="Y56" i="10" s="1"/>
  <c r="Q58" i="10"/>
  <c r="Q60" i="10" s="1"/>
  <c r="I58" i="10"/>
  <c r="I60" i="10" s="1"/>
  <c r="G58" i="10"/>
  <c r="G60" i="10" s="1"/>
  <c r="K58" i="10"/>
  <c r="K60" i="10" s="1"/>
  <c r="O58" i="10"/>
  <c r="O60" i="10" s="1"/>
  <c r="E58" i="10"/>
  <c r="E60" i="10" s="1"/>
  <c r="M58" i="10"/>
  <c r="M60" i="10" s="1"/>
  <c r="D58" i="10"/>
  <c r="D60" i="10" s="1"/>
  <c r="H58" i="10"/>
  <c r="H60" i="10" s="1"/>
  <c r="L58" i="10"/>
  <c r="L60" i="10" s="1"/>
  <c r="P58" i="10"/>
  <c r="P60" i="10" s="1"/>
  <c r="E56" i="9"/>
  <c r="D58" i="9"/>
  <c r="D60" i="9" s="1"/>
  <c r="E29" i="9"/>
  <c r="D31" i="9"/>
  <c r="D33" i="9" s="1"/>
  <c r="G50" i="8"/>
  <c r="G52" i="8" s="1"/>
  <c r="J48" i="8"/>
  <c r="K48" i="8" s="1"/>
  <c r="J50" i="8"/>
  <c r="J52" i="8" s="1"/>
  <c r="I56" i="8"/>
  <c r="J56" i="8" s="1"/>
  <c r="D50" i="8"/>
  <c r="D52" i="8" s="1"/>
  <c r="H50" i="8"/>
  <c r="H52" i="8" s="1"/>
  <c r="F58" i="8"/>
  <c r="F60" i="8" s="1"/>
  <c r="D31" i="7"/>
  <c r="D33" i="7" s="1"/>
  <c r="H31" i="7"/>
  <c r="H33" i="7" s="1"/>
  <c r="L31" i="7"/>
  <c r="L33" i="7" s="1"/>
  <c r="P31" i="7"/>
  <c r="P33" i="7" s="1"/>
  <c r="T31" i="7"/>
  <c r="T33" i="7" s="1"/>
  <c r="X31" i="7"/>
  <c r="X33" i="7" s="1"/>
  <c r="AB31" i="7"/>
  <c r="AB33" i="7" s="1"/>
  <c r="AF31" i="7"/>
  <c r="AF33" i="7" s="1"/>
  <c r="AJ31" i="7"/>
  <c r="AJ33" i="7" s="1"/>
  <c r="AN31" i="7"/>
  <c r="AN33" i="7" s="1"/>
  <c r="AR31" i="7"/>
  <c r="AR33" i="7" s="1"/>
  <c r="AV31" i="7"/>
  <c r="AV33" i="7" s="1"/>
  <c r="AZ31" i="7"/>
  <c r="AZ33" i="7" s="1"/>
  <c r="BD31" i="7"/>
  <c r="BD33" i="7" s="1"/>
  <c r="BH31" i="7"/>
  <c r="BH33" i="7" s="1"/>
  <c r="BL31" i="7"/>
  <c r="BL33" i="7" s="1"/>
  <c r="BP31" i="7"/>
  <c r="BP33" i="7" s="1"/>
  <c r="BT31" i="7"/>
  <c r="BT33" i="7" s="1"/>
  <c r="BX31" i="7"/>
  <c r="BX33" i="7" s="1"/>
  <c r="K31" i="7"/>
  <c r="K33" i="7" s="1"/>
  <c r="S31" i="7"/>
  <c r="S33" i="7" s="1"/>
  <c r="AA31" i="7"/>
  <c r="AA33" i="7" s="1"/>
  <c r="AI31" i="7"/>
  <c r="AI33" i="7" s="1"/>
  <c r="AQ31" i="7"/>
  <c r="AQ33" i="7" s="1"/>
  <c r="AY31" i="7"/>
  <c r="AY33" i="7" s="1"/>
  <c r="BG31" i="7"/>
  <c r="BG33" i="7" s="1"/>
  <c r="BO31" i="7"/>
  <c r="BO33" i="7" s="1"/>
  <c r="BW31" i="7"/>
  <c r="BW33" i="7" s="1"/>
  <c r="E31" i="7"/>
  <c r="E33" i="7" s="1"/>
  <c r="I31" i="7"/>
  <c r="I33" i="7" s="1"/>
  <c r="M31" i="7"/>
  <c r="M33" i="7" s="1"/>
  <c r="Q31" i="7"/>
  <c r="Q33" i="7" s="1"/>
  <c r="U31" i="7"/>
  <c r="U33" i="7" s="1"/>
  <c r="Y31" i="7"/>
  <c r="Y33" i="7" s="1"/>
  <c r="AC31" i="7"/>
  <c r="AC33" i="7" s="1"/>
  <c r="AG31" i="7"/>
  <c r="AG33" i="7" s="1"/>
  <c r="AK31" i="7"/>
  <c r="AK33" i="7" s="1"/>
  <c r="AO31" i="7"/>
  <c r="AO33" i="7" s="1"/>
  <c r="AS31" i="7"/>
  <c r="AS33" i="7" s="1"/>
  <c r="AW31" i="7"/>
  <c r="AW33" i="7" s="1"/>
  <c r="BA31" i="7"/>
  <c r="BA33" i="7" s="1"/>
  <c r="BE31" i="7"/>
  <c r="BE33" i="7" s="1"/>
  <c r="BI31" i="7"/>
  <c r="BI33" i="7" s="1"/>
  <c r="BM31" i="7"/>
  <c r="BM33" i="7" s="1"/>
  <c r="BQ31" i="7"/>
  <c r="BQ33" i="7" s="1"/>
  <c r="BU31" i="7"/>
  <c r="BU33" i="7" s="1"/>
  <c r="BY31" i="7"/>
  <c r="BY33" i="7" s="1"/>
  <c r="F31" i="7"/>
  <c r="F33" i="7" s="1"/>
  <c r="J31" i="7"/>
  <c r="J33" i="7" s="1"/>
  <c r="N31" i="7"/>
  <c r="N33" i="7" s="1"/>
  <c r="R31" i="7"/>
  <c r="R33" i="7" s="1"/>
  <c r="V31" i="7"/>
  <c r="V33" i="7" s="1"/>
  <c r="Z31" i="7"/>
  <c r="Z33" i="7" s="1"/>
  <c r="AD31" i="7"/>
  <c r="AD33" i="7" s="1"/>
  <c r="AH31" i="7"/>
  <c r="AH33" i="7" s="1"/>
  <c r="AL31" i="7"/>
  <c r="AL33" i="7" s="1"/>
  <c r="AP31" i="7"/>
  <c r="AP33" i="7" s="1"/>
  <c r="AT31" i="7"/>
  <c r="AT33" i="7" s="1"/>
  <c r="AX31" i="7"/>
  <c r="AX33" i="7" s="1"/>
  <c r="BB31" i="7"/>
  <c r="BB33" i="7" s="1"/>
  <c r="BF31" i="7"/>
  <c r="BF33" i="7" s="1"/>
  <c r="BJ31" i="7"/>
  <c r="BJ33" i="7" s="1"/>
  <c r="BN31" i="7"/>
  <c r="BN33" i="7" s="1"/>
  <c r="BR31" i="7"/>
  <c r="BR33" i="7" s="1"/>
  <c r="BV31" i="7"/>
  <c r="BV33" i="7" s="1"/>
  <c r="BZ31" i="7"/>
  <c r="BZ33" i="7" s="1"/>
  <c r="D58" i="7"/>
  <c r="D60" i="7" s="1"/>
  <c r="E58" i="7"/>
  <c r="E60" i="7" s="1"/>
  <c r="F58" i="7"/>
  <c r="F60" i="7" s="1"/>
  <c r="K31" i="6"/>
  <c r="K33" i="6" s="1"/>
  <c r="L29" i="6"/>
  <c r="M29" i="6" s="1"/>
  <c r="N29" i="6" s="1"/>
  <c r="O29" i="6" s="1"/>
  <c r="P29" i="6" s="1"/>
  <c r="Q29" i="6" s="1"/>
  <c r="R29" i="6" s="1"/>
  <c r="S29" i="6" s="1"/>
  <c r="I31" i="6"/>
  <c r="I33" i="6" s="1"/>
  <c r="F31" i="6"/>
  <c r="F33" i="6" s="1"/>
  <c r="J31" i="6"/>
  <c r="J33" i="6" s="1"/>
  <c r="D31" i="6"/>
  <c r="D33" i="6" s="1"/>
  <c r="H31" i="6"/>
  <c r="H33" i="6" s="1"/>
  <c r="AF58" i="5"/>
  <c r="AF60" i="5" s="1"/>
  <c r="T29" i="4"/>
  <c r="S31" i="4"/>
  <c r="S33" i="4" s="1"/>
  <c r="F31" i="4"/>
  <c r="F33" i="4" s="1"/>
  <c r="J31" i="4"/>
  <c r="J33" i="4" s="1"/>
  <c r="N31" i="4"/>
  <c r="N33" i="4" s="1"/>
  <c r="R31" i="4"/>
  <c r="R33" i="4" s="1"/>
  <c r="D31" i="4"/>
  <c r="D33" i="4" s="1"/>
  <c r="H31" i="4"/>
  <c r="H33" i="4" s="1"/>
  <c r="L31" i="4"/>
  <c r="L33" i="4" s="1"/>
  <c r="P31" i="4"/>
  <c r="P33" i="4" s="1"/>
  <c r="E31" i="4"/>
  <c r="E33" i="4" s="1"/>
  <c r="I31" i="4"/>
  <c r="I33" i="4" s="1"/>
  <c r="M31" i="4"/>
  <c r="M33" i="4" s="1"/>
  <c r="Q31" i="4"/>
  <c r="Q33" i="4" s="1"/>
  <c r="E58" i="4"/>
  <c r="E60" i="4" s="1"/>
  <c r="BU29" i="3"/>
  <c r="BV29" i="3" s="1"/>
  <c r="BW29" i="3" s="1"/>
  <c r="BX29" i="3" s="1"/>
  <c r="BY29" i="3" s="1"/>
  <c r="BZ29" i="3" s="1"/>
  <c r="BZ31" i="3" s="1"/>
  <c r="BZ33" i="3" s="1"/>
  <c r="BT31" i="3"/>
  <c r="BT33" i="3" s="1"/>
  <c r="D31" i="3"/>
  <c r="D33" i="3" s="1"/>
  <c r="H31" i="3"/>
  <c r="H33" i="3" s="1"/>
  <c r="L31" i="3"/>
  <c r="L33" i="3" s="1"/>
  <c r="T31" i="3"/>
  <c r="T33" i="3" s="1"/>
  <c r="AB31" i="3"/>
  <c r="AB33" i="3" s="1"/>
  <c r="AF31" i="3"/>
  <c r="AF33" i="3" s="1"/>
  <c r="AJ31" i="3"/>
  <c r="AJ33" i="3" s="1"/>
  <c r="AN31" i="3"/>
  <c r="AN33" i="3" s="1"/>
  <c r="AR31" i="3"/>
  <c r="AR33" i="3" s="1"/>
  <c r="AV31" i="3"/>
  <c r="AV33" i="3" s="1"/>
  <c r="AZ31" i="3"/>
  <c r="AZ33" i="3" s="1"/>
  <c r="BD31" i="3"/>
  <c r="BD33" i="3" s="1"/>
  <c r="BH31" i="3"/>
  <c r="BH33" i="3" s="1"/>
  <c r="BL31" i="3"/>
  <c r="BL33" i="3" s="1"/>
  <c r="BP31" i="3"/>
  <c r="BP33" i="3" s="1"/>
  <c r="X31" i="3"/>
  <c r="X33" i="3" s="1"/>
  <c r="W31" i="3"/>
  <c r="W33" i="3" s="1"/>
  <c r="AA31" i="3"/>
  <c r="AA33" i="3" s="1"/>
  <c r="AE31" i="3"/>
  <c r="AE33" i="3" s="1"/>
  <c r="AI31" i="3"/>
  <c r="AI33" i="3" s="1"/>
  <c r="AM31" i="3"/>
  <c r="AM33" i="3" s="1"/>
  <c r="AQ31" i="3"/>
  <c r="AQ33" i="3" s="1"/>
  <c r="AU31" i="3"/>
  <c r="AU33" i="3" s="1"/>
  <c r="AY31" i="3"/>
  <c r="AY33" i="3" s="1"/>
  <c r="BC31" i="3"/>
  <c r="BC33" i="3" s="1"/>
  <c r="BG31" i="3"/>
  <c r="BG33" i="3" s="1"/>
  <c r="P31" i="3"/>
  <c r="P33" i="3" s="1"/>
  <c r="BK31" i="3"/>
  <c r="BK33" i="3" s="1"/>
  <c r="BO31" i="3"/>
  <c r="BO33" i="3" s="1"/>
  <c r="BS31" i="3"/>
  <c r="BS33" i="3" s="1"/>
  <c r="E31" i="3"/>
  <c r="E33" i="3" s="1"/>
  <c r="I31" i="3"/>
  <c r="I33" i="3" s="1"/>
  <c r="M31" i="3"/>
  <c r="M33" i="3" s="1"/>
  <c r="Q31" i="3"/>
  <c r="Q33" i="3" s="1"/>
  <c r="U31" i="3"/>
  <c r="U33" i="3" s="1"/>
  <c r="Y31" i="3"/>
  <c r="Y33" i="3" s="1"/>
  <c r="AC31" i="3"/>
  <c r="AC33" i="3" s="1"/>
  <c r="AG31" i="3"/>
  <c r="AG33" i="3" s="1"/>
  <c r="AK31" i="3"/>
  <c r="AK33" i="3" s="1"/>
  <c r="AO31" i="3"/>
  <c r="AO33" i="3" s="1"/>
  <c r="AS31" i="3"/>
  <c r="AS33" i="3" s="1"/>
  <c r="AW31" i="3"/>
  <c r="AW33" i="3" s="1"/>
  <c r="BA31" i="3"/>
  <c r="BA33" i="3" s="1"/>
  <c r="BE31" i="3"/>
  <c r="BE33" i="3" s="1"/>
  <c r="BI31" i="3"/>
  <c r="BI33" i="3" s="1"/>
  <c r="BM31" i="3"/>
  <c r="BM33" i="3" s="1"/>
  <c r="BQ31" i="3"/>
  <c r="BQ33" i="3" s="1"/>
  <c r="F31" i="3"/>
  <c r="F33" i="3" s="1"/>
  <c r="J31" i="3"/>
  <c r="J33" i="3" s="1"/>
  <c r="N31" i="3"/>
  <c r="N33" i="3" s="1"/>
  <c r="R31" i="3"/>
  <c r="R33" i="3" s="1"/>
  <c r="V31" i="3"/>
  <c r="V33" i="3" s="1"/>
  <c r="Z31" i="3"/>
  <c r="Z33" i="3" s="1"/>
  <c r="AD31" i="3"/>
  <c r="AD33" i="3" s="1"/>
  <c r="AH31" i="3"/>
  <c r="AH33" i="3" s="1"/>
  <c r="AL31" i="3"/>
  <c r="AL33" i="3" s="1"/>
  <c r="AP31" i="3"/>
  <c r="AP33" i="3" s="1"/>
  <c r="AT31" i="3"/>
  <c r="AT33" i="3" s="1"/>
  <c r="AX31" i="3"/>
  <c r="AX33" i="3" s="1"/>
  <c r="BB31" i="3"/>
  <c r="BB33" i="3" s="1"/>
  <c r="BF31" i="3"/>
  <c r="BF33" i="3" s="1"/>
  <c r="BJ31" i="3"/>
  <c r="BJ33" i="3" s="1"/>
  <c r="BN31" i="3"/>
  <c r="BN33" i="3" s="1"/>
  <c r="BR31" i="3"/>
  <c r="BR33" i="3" s="1"/>
  <c r="F58" i="2"/>
  <c r="F60" i="2" s="1"/>
  <c r="D58" i="2"/>
  <c r="D60" i="2" s="1"/>
  <c r="C34" i="33"/>
  <c r="D34" i="33"/>
  <c r="E34" i="33"/>
  <c r="F34" i="33"/>
  <c r="H34" i="33"/>
  <c r="I34" i="33"/>
  <c r="J34" i="33"/>
  <c r="K34" i="33"/>
  <c r="M34" i="33"/>
  <c r="N34" i="33"/>
  <c r="O34" i="33"/>
  <c r="P34" i="33"/>
  <c r="Q34" i="33"/>
  <c r="R34" i="33"/>
  <c r="S34" i="33"/>
  <c r="T34" i="33"/>
  <c r="U34" i="33"/>
  <c r="V34" i="33"/>
  <c r="X34" i="33"/>
  <c r="Y34" i="33"/>
  <c r="Z34" i="33"/>
  <c r="AA34" i="33"/>
  <c r="AC34" i="33"/>
  <c r="AD34" i="33"/>
  <c r="AF34" i="33"/>
  <c r="AG34" i="33"/>
  <c r="AH34" i="33"/>
  <c r="AI34" i="33"/>
  <c r="AJ34" i="33"/>
  <c r="AK34" i="33"/>
  <c r="AL34" i="33"/>
  <c r="AO34" i="33"/>
  <c r="AP34" i="33"/>
  <c r="AQ34" i="33"/>
  <c r="AS34" i="33"/>
  <c r="AT34" i="33"/>
  <c r="AU34" i="33"/>
  <c r="AW34" i="33"/>
  <c r="B34" i="33"/>
  <c r="D34" i="36"/>
  <c r="E34" i="36"/>
  <c r="F34" i="36"/>
  <c r="I34" i="36"/>
  <c r="O34" i="36"/>
  <c r="B34" i="36"/>
  <c r="W58" i="5" l="1"/>
  <c r="W60" i="5" s="1"/>
  <c r="D58" i="3"/>
  <c r="D60" i="3" s="1"/>
  <c r="BL58" i="5"/>
  <c r="BL60" i="5" s="1"/>
  <c r="BC58" i="5"/>
  <c r="BC60" i="5" s="1"/>
  <c r="AT58" i="5"/>
  <c r="AT60" i="5" s="1"/>
  <c r="BE58" i="5"/>
  <c r="BE60" i="5" s="1"/>
  <c r="AV58" i="5"/>
  <c r="AV60" i="5" s="1"/>
  <c r="BS58" i="5"/>
  <c r="BS60" i="5" s="1"/>
  <c r="AM58" i="5"/>
  <c r="AM60" i="5" s="1"/>
  <c r="BJ58" i="5"/>
  <c r="BJ60" i="5" s="1"/>
  <c r="AD58" i="5"/>
  <c r="AD60" i="5" s="1"/>
  <c r="S58" i="5"/>
  <c r="S60" i="5" s="1"/>
  <c r="BY58" i="5"/>
  <c r="BY60" i="5" s="1"/>
  <c r="BU58" i="5"/>
  <c r="BU60" i="5" s="1"/>
  <c r="AO58" i="5"/>
  <c r="AO60" i="5" s="1"/>
  <c r="I58" i="5"/>
  <c r="I60" i="5" s="1"/>
  <c r="P58" i="5"/>
  <c r="P60" i="5" s="1"/>
  <c r="G58" i="4"/>
  <c r="G60" i="4" s="1"/>
  <c r="I58" i="4"/>
  <c r="I60" i="4" s="1"/>
  <c r="D58" i="4"/>
  <c r="D60" i="4" s="1"/>
  <c r="E58" i="3"/>
  <c r="E60" i="3" s="1"/>
  <c r="BT58" i="5"/>
  <c r="BT60" i="5" s="1"/>
  <c r="BD58" i="5"/>
  <c r="BD60" i="5" s="1"/>
  <c r="AN58" i="5"/>
  <c r="AN60" i="5" s="1"/>
  <c r="X58" i="5"/>
  <c r="X60" i="5" s="1"/>
  <c r="BK58" i="5"/>
  <c r="BK60" i="5" s="1"/>
  <c r="AU58" i="5"/>
  <c r="AU60" i="5" s="1"/>
  <c r="AE58" i="5"/>
  <c r="AE60" i="5" s="1"/>
  <c r="BR58" i="5"/>
  <c r="BR60" i="5" s="1"/>
  <c r="BB58" i="5"/>
  <c r="BB60" i="5" s="1"/>
  <c r="AL58" i="5"/>
  <c r="AL60" i="5" s="1"/>
  <c r="V58" i="5"/>
  <c r="V60" i="5" s="1"/>
  <c r="K58" i="5"/>
  <c r="K60" i="5" s="1"/>
  <c r="J58" i="5"/>
  <c r="J60" i="5" s="1"/>
  <c r="BM58" i="5"/>
  <c r="BM60" i="5" s="1"/>
  <c r="AW58" i="5"/>
  <c r="AW60" i="5" s="1"/>
  <c r="AG58" i="5"/>
  <c r="AG60" i="5" s="1"/>
  <c r="Q58" i="5"/>
  <c r="Q60" i="5" s="1"/>
  <c r="H58" i="5"/>
  <c r="H60" i="5" s="1"/>
  <c r="F58" i="4"/>
  <c r="F60" i="4" s="1"/>
  <c r="H58" i="4"/>
  <c r="H60" i="4" s="1"/>
  <c r="BX58" i="5"/>
  <c r="BX60" i="5" s="1"/>
  <c r="BP58" i="5"/>
  <c r="BP60" i="5" s="1"/>
  <c r="BH58" i="5"/>
  <c r="BH60" i="5" s="1"/>
  <c r="AZ58" i="5"/>
  <c r="AZ60" i="5" s="1"/>
  <c r="AR58" i="5"/>
  <c r="AR60" i="5" s="1"/>
  <c r="AJ58" i="5"/>
  <c r="AJ60" i="5" s="1"/>
  <c r="AB58" i="5"/>
  <c r="AB60" i="5" s="1"/>
  <c r="BW58" i="5"/>
  <c r="BW60" i="5" s="1"/>
  <c r="BO58" i="5"/>
  <c r="BO60" i="5" s="1"/>
  <c r="BG58" i="5"/>
  <c r="BG60" i="5" s="1"/>
  <c r="AY58" i="5"/>
  <c r="AY60" i="5" s="1"/>
  <c r="AQ58" i="5"/>
  <c r="AQ60" i="5" s="1"/>
  <c r="AI58" i="5"/>
  <c r="AI60" i="5" s="1"/>
  <c r="AA58" i="5"/>
  <c r="AA60" i="5" s="1"/>
  <c r="BV58" i="5"/>
  <c r="BV60" i="5" s="1"/>
  <c r="BN58" i="5"/>
  <c r="BN60" i="5" s="1"/>
  <c r="BF58" i="5"/>
  <c r="BF60" i="5" s="1"/>
  <c r="AX58" i="5"/>
  <c r="AX60" i="5" s="1"/>
  <c r="AP58" i="5"/>
  <c r="AP60" i="5" s="1"/>
  <c r="AH58" i="5"/>
  <c r="AH60" i="5" s="1"/>
  <c r="Z58" i="5"/>
  <c r="Z60" i="5" s="1"/>
  <c r="R58" i="5"/>
  <c r="R60" i="5" s="1"/>
  <c r="O58" i="5"/>
  <c r="O60" i="5" s="1"/>
  <c r="G58" i="5"/>
  <c r="G60" i="5" s="1"/>
  <c r="N58" i="5"/>
  <c r="N60" i="5" s="1"/>
  <c r="F58" i="5"/>
  <c r="F60" i="5" s="1"/>
  <c r="BQ58" i="5"/>
  <c r="BQ60" i="5" s="1"/>
  <c r="BI58" i="5"/>
  <c r="BI60" i="5" s="1"/>
  <c r="BA58" i="5"/>
  <c r="BA60" i="5" s="1"/>
  <c r="AS58" i="5"/>
  <c r="AS60" i="5" s="1"/>
  <c r="AK58" i="5"/>
  <c r="AK60" i="5" s="1"/>
  <c r="AC58" i="5"/>
  <c r="AC60" i="5" s="1"/>
  <c r="U58" i="5"/>
  <c r="U60" i="5" s="1"/>
  <c r="M58" i="5"/>
  <c r="M60" i="5" s="1"/>
  <c r="E58" i="5"/>
  <c r="E60" i="5" s="1"/>
  <c r="T58" i="5"/>
  <c r="T60" i="5" s="1"/>
  <c r="L58" i="5"/>
  <c r="L60" i="5" s="1"/>
  <c r="D58" i="5"/>
  <c r="D60" i="5" s="1"/>
  <c r="I58" i="8"/>
  <c r="I60" i="8" s="1"/>
  <c r="F31" i="2"/>
  <c r="F33" i="2" s="1"/>
  <c r="H31" i="2"/>
  <c r="H33" i="2" s="1"/>
  <c r="E31" i="2"/>
  <c r="E33" i="2" s="1"/>
  <c r="D20" i="72"/>
  <c r="E20" i="72" s="1"/>
  <c r="D8" i="72"/>
  <c r="E8" i="72" s="1"/>
  <c r="D7" i="72"/>
  <c r="E7" i="72" s="1"/>
  <c r="E6" i="72"/>
  <c r="D10" i="72"/>
  <c r="E10" i="72" s="1"/>
  <c r="M31" i="5"/>
  <c r="M33" i="5" s="1"/>
  <c r="D31" i="2"/>
  <c r="D33" i="2" s="1"/>
  <c r="E18" i="72"/>
  <c r="D19" i="72"/>
  <c r="D23" i="72" s="1"/>
  <c r="E23" i="72" s="1"/>
  <c r="D22" i="72"/>
  <c r="E22" i="72" s="1"/>
  <c r="G31" i="2"/>
  <c r="G33" i="2" s="1"/>
  <c r="AF58" i="2"/>
  <c r="AF60" i="2" s="1"/>
  <c r="V58" i="2"/>
  <c r="V60" i="2" s="1"/>
  <c r="P58" i="2"/>
  <c r="P60" i="2" s="1"/>
  <c r="Y58" i="2"/>
  <c r="Y60" i="2" s="1"/>
  <c r="AL58" i="2"/>
  <c r="AL60" i="2" s="1"/>
  <c r="AA58" i="2"/>
  <c r="AA60" i="2" s="1"/>
  <c r="K31" i="5"/>
  <c r="K33" i="5" s="1"/>
  <c r="J31" i="5"/>
  <c r="J33" i="5" s="1"/>
  <c r="AB58" i="2"/>
  <c r="AB60" i="2" s="1"/>
  <c r="L58" i="2"/>
  <c r="L60" i="2" s="1"/>
  <c r="AH58" i="2"/>
  <c r="AH60" i="2" s="1"/>
  <c r="R58" i="2"/>
  <c r="R60" i="2" s="1"/>
  <c r="AK58" i="2"/>
  <c r="AK60" i="2" s="1"/>
  <c r="U58" i="2"/>
  <c r="U60" i="2" s="1"/>
  <c r="S58" i="2"/>
  <c r="S60" i="2" s="1"/>
  <c r="AM58" i="2"/>
  <c r="AM60" i="2" s="1"/>
  <c r="P58" i="4"/>
  <c r="P60" i="4" s="1"/>
  <c r="J58" i="7"/>
  <c r="J60" i="7" s="1"/>
  <c r="K58" i="7"/>
  <c r="K60" i="7" s="1"/>
  <c r="M58" i="2"/>
  <c r="M60" i="2" s="1"/>
  <c r="X58" i="2"/>
  <c r="X60" i="2" s="1"/>
  <c r="H58" i="2"/>
  <c r="H60" i="2" s="1"/>
  <c r="AD58" i="2"/>
  <c r="AD60" i="2" s="1"/>
  <c r="N58" i="2"/>
  <c r="N60" i="2" s="1"/>
  <c r="AG58" i="2"/>
  <c r="AG60" i="2" s="1"/>
  <c r="AI58" i="2"/>
  <c r="AI60" i="2" s="1"/>
  <c r="I58" i="2"/>
  <c r="I60" i="2" s="1"/>
  <c r="O58" i="2"/>
  <c r="O60" i="2" s="1"/>
  <c r="AJ58" i="2"/>
  <c r="AJ60" i="2" s="1"/>
  <c r="T58" i="2"/>
  <c r="T60" i="2" s="1"/>
  <c r="Z58" i="2"/>
  <c r="Z60" i="2" s="1"/>
  <c r="J58" i="2"/>
  <c r="J60" i="2" s="1"/>
  <c r="AC58" i="2"/>
  <c r="AC60" i="2" s="1"/>
  <c r="AE58" i="2"/>
  <c r="AE60" i="2" s="1"/>
  <c r="W58" i="2"/>
  <c r="W60" i="2" s="1"/>
  <c r="I58" i="7"/>
  <c r="I60" i="7" s="1"/>
  <c r="AX58" i="2"/>
  <c r="AX60" i="2" s="1"/>
  <c r="K58" i="2"/>
  <c r="K60" i="2" s="1"/>
  <c r="Q58" i="2"/>
  <c r="Q60" i="2" s="1"/>
  <c r="C6" i="36"/>
  <c r="M31" i="6"/>
  <c r="M33" i="6" s="1"/>
  <c r="L31" i="5"/>
  <c r="L33" i="5" s="1"/>
  <c r="BU31" i="3"/>
  <c r="BU33" i="3" s="1"/>
  <c r="BX31" i="3"/>
  <c r="BX33" i="3" s="1"/>
  <c r="AR58" i="2"/>
  <c r="AR60" i="2" s="1"/>
  <c r="AW58" i="2"/>
  <c r="AW60" i="2" s="1"/>
  <c r="F31" i="10"/>
  <c r="F33" i="10" s="1"/>
  <c r="L58" i="3"/>
  <c r="L60" i="3" s="1"/>
  <c r="D6" i="48"/>
  <c r="C57" i="12"/>
  <c r="C56" i="12" s="1"/>
  <c r="D56" i="12" s="1"/>
  <c r="U29" i="4"/>
  <c r="T31" i="4"/>
  <c r="T33" i="4" s="1"/>
  <c r="O56" i="7"/>
  <c r="P56" i="7" s="1"/>
  <c r="Q56" i="7" s="1"/>
  <c r="R56" i="7" s="1"/>
  <c r="S56" i="7" s="1"/>
  <c r="S58" i="7" s="1"/>
  <c r="S60" i="7" s="1"/>
  <c r="N58" i="7"/>
  <c r="N60" i="7" s="1"/>
  <c r="O31" i="6"/>
  <c r="O33" i="6" s="1"/>
  <c r="J29" i="10"/>
  <c r="K29" i="10" s="1"/>
  <c r="L29" i="10" s="1"/>
  <c r="M29" i="10" s="1"/>
  <c r="N29" i="10" s="1"/>
  <c r="O29" i="10" s="1"/>
  <c r="I31" i="10"/>
  <c r="I33" i="10" s="1"/>
  <c r="C60" i="6"/>
  <c r="C61" i="6" s="1"/>
  <c r="X58" i="10"/>
  <c r="X60" i="10" s="1"/>
  <c r="W58" i="10"/>
  <c r="W60" i="10" s="1"/>
  <c r="R58" i="10"/>
  <c r="R60" i="10" s="1"/>
  <c r="G31" i="10"/>
  <c r="G33" i="10" s="1"/>
  <c r="U58" i="10"/>
  <c r="U60" i="10" s="1"/>
  <c r="H31" i="10"/>
  <c r="H33" i="10" s="1"/>
  <c r="G6" i="36"/>
  <c r="O58" i="4"/>
  <c r="O60" i="4" s="1"/>
  <c r="BV31" i="3"/>
  <c r="BV33" i="3" s="1"/>
  <c r="BW31" i="3"/>
  <c r="BW33" i="3" s="1"/>
  <c r="BY31" i="3"/>
  <c r="BY33" i="3" s="1"/>
  <c r="AZ58" i="2"/>
  <c r="AZ60" i="2" s="1"/>
  <c r="AP58" i="2"/>
  <c r="AP60" i="2" s="1"/>
  <c r="AO58" i="2"/>
  <c r="AO60" i="2" s="1"/>
  <c r="AU58" i="2"/>
  <c r="AU60" i="2" s="1"/>
  <c r="AN58" i="2"/>
  <c r="AN60" i="2" s="1"/>
  <c r="AT58" i="2"/>
  <c r="AT60" i="2" s="1"/>
  <c r="AS58" i="2"/>
  <c r="AS60" i="2" s="1"/>
  <c r="AY58" i="2"/>
  <c r="AY60" i="2" s="1"/>
  <c r="AV58" i="2"/>
  <c r="AV60" i="2" s="1"/>
  <c r="BB58" i="2"/>
  <c r="BB60" i="2" s="1"/>
  <c r="BA58" i="2"/>
  <c r="BA60" i="2" s="1"/>
  <c r="AQ58" i="2"/>
  <c r="AQ60" i="2" s="1"/>
  <c r="AE34" i="33"/>
  <c r="H34" i="36"/>
  <c r="AV34" i="33"/>
  <c r="AR34" i="33"/>
  <c r="AN34" i="33"/>
  <c r="AB34" i="33"/>
  <c r="G34" i="33"/>
  <c r="A75" i="33"/>
  <c r="L34" i="33"/>
  <c r="G34" i="36"/>
  <c r="C34" i="36"/>
  <c r="AM34" i="33"/>
  <c r="W34" i="33"/>
  <c r="Z56" i="10"/>
  <c r="Y58" i="10"/>
  <c r="Y60" i="10" s="1"/>
  <c r="T58" i="10"/>
  <c r="T60" i="10" s="1"/>
  <c r="S58" i="10"/>
  <c r="S60" i="10" s="1"/>
  <c r="V58" i="10"/>
  <c r="V60" i="10" s="1"/>
  <c r="F56" i="9"/>
  <c r="E58" i="9"/>
  <c r="E60" i="9" s="1"/>
  <c r="F29" i="9"/>
  <c r="E31" i="9"/>
  <c r="E33" i="9" s="1"/>
  <c r="J58" i="8"/>
  <c r="J60" i="8" s="1"/>
  <c r="K56" i="8"/>
  <c r="L48" i="8"/>
  <c r="K50" i="8"/>
  <c r="K52" i="8" s="1"/>
  <c r="M58" i="7"/>
  <c r="M60" i="7" s="1"/>
  <c r="L58" i="7"/>
  <c r="L60" i="7" s="1"/>
  <c r="C33" i="7"/>
  <c r="P31" i="6"/>
  <c r="P33" i="6" s="1"/>
  <c r="R31" i="6"/>
  <c r="R33" i="6" s="1"/>
  <c r="L31" i="6"/>
  <c r="L33" i="6" s="1"/>
  <c r="N31" i="6"/>
  <c r="N33" i="6" s="1"/>
  <c r="Q31" i="6"/>
  <c r="Q33" i="6" s="1"/>
  <c r="S31" i="6"/>
  <c r="S33" i="6" s="1"/>
  <c r="T29" i="6"/>
  <c r="N31" i="5"/>
  <c r="N33" i="5" s="1"/>
  <c r="O29" i="5"/>
  <c r="R56" i="4"/>
  <c r="Q58" i="4"/>
  <c r="L58" i="4"/>
  <c r="K58" i="4"/>
  <c r="N58" i="4"/>
  <c r="M58" i="4"/>
  <c r="J58" i="4"/>
  <c r="J60" i="4" s="1"/>
  <c r="H58" i="3"/>
  <c r="H60" i="3" s="1"/>
  <c r="O58" i="3"/>
  <c r="O60" i="3" s="1"/>
  <c r="M58" i="3"/>
  <c r="M60" i="3" s="1"/>
  <c r="F58" i="3"/>
  <c r="F60" i="3" s="1"/>
  <c r="K58" i="3"/>
  <c r="K60" i="3" s="1"/>
  <c r="I58" i="3"/>
  <c r="I60" i="3" s="1"/>
  <c r="N58" i="3"/>
  <c r="N60" i="3" s="1"/>
  <c r="R56" i="3"/>
  <c r="Q58" i="3"/>
  <c r="Q60" i="3" s="1"/>
  <c r="P58" i="3"/>
  <c r="P60" i="3" s="1"/>
  <c r="G58" i="3"/>
  <c r="G60" i="3" s="1"/>
  <c r="J58" i="3"/>
  <c r="J60" i="3" s="1"/>
  <c r="K29" i="2"/>
  <c r="J31" i="2"/>
  <c r="J33" i="2" s="1"/>
  <c r="BD56" i="2"/>
  <c r="BC58" i="2"/>
  <c r="BC60" i="2" s="1"/>
  <c r="I31" i="2"/>
  <c r="I33" i="2" s="1"/>
  <c r="F6" i="36" l="1"/>
  <c r="B6" i="36"/>
  <c r="E6" i="36"/>
  <c r="D6" i="36"/>
  <c r="C60" i="5"/>
  <c r="C61" i="5" s="1"/>
  <c r="E6" i="48"/>
  <c r="D7" i="48"/>
  <c r="E7" i="48" s="1"/>
  <c r="D9" i="48"/>
  <c r="E9" i="48" s="1"/>
  <c r="D8" i="48"/>
  <c r="E8" i="48" s="1"/>
  <c r="D10" i="48"/>
  <c r="E10" i="48" s="1"/>
  <c r="E19" i="72"/>
  <c r="E27" i="72" s="1"/>
  <c r="D6" i="65"/>
  <c r="E15" i="72"/>
  <c r="D6" i="69"/>
  <c r="L31" i="10"/>
  <c r="L33" i="10" s="1"/>
  <c r="M31" i="10"/>
  <c r="M33" i="10" s="1"/>
  <c r="N6" i="36"/>
  <c r="T56" i="7"/>
  <c r="T58" i="7" s="1"/>
  <c r="T60" i="7" s="1"/>
  <c r="N31" i="10"/>
  <c r="N33" i="10" s="1"/>
  <c r="J31" i="10"/>
  <c r="J33" i="10" s="1"/>
  <c r="K31" i="10"/>
  <c r="K33" i="10" s="1"/>
  <c r="R58" i="7"/>
  <c r="R60" i="7" s="1"/>
  <c r="P58" i="7"/>
  <c r="P60" i="7" s="1"/>
  <c r="O58" i="7"/>
  <c r="O60" i="7" s="1"/>
  <c r="Q58" i="7"/>
  <c r="Q60" i="7" s="1"/>
  <c r="M6" i="36"/>
  <c r="C33" i="3"/>
  <c r="C34" i="3" s="1"/>
  <c r="C49" i="12"/>
  <c r="C48" i="12" s="1"/>
  <c r="D48" i="12" s="1"/>
  <c r="V29" i="4"/>
  <c r="U31" i="4"/>
  <c r="U33" i="4" s="1"/>
  <c r="P29" i="10"/>
  <c r="O31" i="10"/>
  <c r="O33" i="10" s="1"/>
  <c r="E56" i="12"/>
  <c r="D58" i="12"/>
  <c r="D60" i="12" s="1"/>
  <c r="C34" i="7"/>
  <c r="AX34" i="33"/>
  <c r="AZ34" i="33"/>
  <c r="BA34" i="33"/>
  <c r="K34" i="36"/>
  <c r="J34" i="36"/>
  <c r="N34" i="36"/>
  <c r="M34" i="36"/>
  <c r="L34" i="36"/>
  <c r="A75" i="36"/>
  <c r="AY34" i="33"/>
  <c r="P34" i="36"/>
  <c r="Q34" i="36"/>
  <c r="AA56" i="10"/>
  <c r="Z58" i="10"/>
  <c r="Z60" i="10" s="1"/>
  <c r="G29" i="9"/>
  <c r="F31" i="9"/>
  <c r="F33" i="9" s="1"/>
  <c r="G56" i="9"/>
  <c r="F58" i="9"/>
  <c r="F60" i="9" s="1"/>
  <c r="M48" i="8"/>
  <c r="L50" i="8"/>
  <c r="L52" i="8" s="1"/>
  <c r="L56" i="8"/>
  <c r="K58" i="8"/>
  <c r="K60" i="8" s="1"/>
  <c r="U56" i="7"/>
  <c r="U29" i="6"/>
  <c r="T31" i="6"/>
  <c r="T33" i="6" s="1"/>
  <c r="P29" i="5"/>
  <c r="O31" i="5"/>
  <c r="O33" i="5" s="1"/>
  <c r="N60" i="4"/>
  <c r="L6" i="36"/>
  <c r="A47" i="36"/>
  <c r="S56" i="4"/>
  <c r="R58" i="4"/>
  <c r="H6" i="36"/>
  <c r="M60" i="4"/>
  <c r="K6" i="36"/>
  <c r="K60" i="4"/>
  <c r="I6" i="36"/>
  <c r="L60" i="4"/>
  <c r="J6" i="36"/>
  <c r="Q60" i="4"/>
  <c r="O6" i="36"/>
  <c r="S56" i="3"/>
  <c r="R58" i="3"/>
  <c r="R60" i="3" s="1"/>
  <c r="L29" i="2"/>
  <c r="K31" i="2"/>
  <c r="K33" i="2" s="1"/>
  <c r="BE56" i="2"/>
  <c r="BD58" i="2"/>
  <c r="BD60" i="2" s="1"/>
  <c r="E15" i="48" l="1"/>
  <c r="E6" i="69"/>
  <c r="E48" i="12"/>
  <c r="D50" i="12"/>
  <c r="D52" i="12" s="1"/>
  <c r="F56" i="12"/>
  <c r="E58" i="12"/>
  <c r="E60" i="12" s="1"/>
  <c r="W29" i="4"/>
  <c r="V31" i="4"/>
  <c r="V33" i="4" s="1"/>
  <c r="Q29" i="10"/>
  <c r="P31" i="10"/>
  <c r="P33" i="10" s="1"/>
  <c r="R34" i="36"/>
  <c r="BB34" i="33"/>
  <c r="AB56" i="10"/>
  <c r="AA58" i="10"/>
  <c r="AA60" i="10" s="1"/>
  <c r="H29" i="9"/>
  <c r="G31" i="9"/>
  <c r="G33" i="9" s="1"/>
  <c r="H56" i="9"/>
  <c r="G58" i="9"/>
  <c r="G60" i="9" s="1"/>
  <c r="M56" i="8"/>
  <c r="L58" i="8"/>
  <c r="L60" i="8" s="1"/>
  <c r="N48" i="8"/>
  <c r="M50" i="8"/>
  <c r="M52" i="8" s="1"/>
  <c r="V56" i="7"/>
  <c r="U58" i="7"/>
  <c r="U60" i="7" s="1"/>
  <c r="V29" i="6"/>
  <c r="U31" i="6"/>
  <c r="U33" i="6" s="1"/>
  <c r="Q29" i="5"/>
  <c r="P31" i="5"/>
  <c r="P33" i="5" s="1"/>
  <c r="R60" i="4"/>
  <c r="P6" i="36"/>
  <c r="T56" i="4"/>
  <c r="S58" i="4"/>
  <c r="T56" i="3"/>
  <c r="S58" i="3"/>
  <c r="S60" i="3" s="1"/>
  <c r="BF56" i="2"/>
  <c r="BE58" i="2"/>
  <c r="BE60" i="2" s="1"/>
  <c r="M29" i="2"/>
  <c r="L31" i="2"/>
  <c r="L33" i="2" s="1"/>
  <c r="R29" i="10" l="1"/>
  <c r="Q31" i="10"/>
  <c r="Q33" i="10" s="1"/>
  <c r="F48" i="12"/>
  <c r="E50" i="12"/>
  <c r="E52" i="12" s="1"/>
  <c r="X29" i="4"/>
  <c r="W31" i="4"/>
  <c r="W33" i="4" s="1"/>
  <c r="F58" i="12"/>
  <c r="F60" i="12" s="1"/>
  <c r="G56" i="12"/>
  <c r="BC34" i="33"/>
  <c r="S34" i="36"/>
  <c r="AC56" i="10"/>
  <c r="AB58" i="10"/>
  <c r="AB60" i="10" s="1"/>
  <c r="I56" i="9"/>
  <c r="H58" i="9"/>
  <c r="H60" i="9" s="1"/>
  <c r="I29" i="9"/>
  <c r="H31" i="9"/>
  <c r="H33" i="9" s="1"/>
  <c r="N56" i="8"/>
  <c r="M58" i="8"/>
  <c r="M60" i="8" s="1"/>
  <c r="O48" i="8"/>
  <c r="N50" i="8"/>
  <c r="N52" i="8" s="1"/>
  <c r="W56" i="7"/>
  <c r="V58" i="7"/>
  <c r="V60" i="7" s="1"/>
  <c r="W29" i="6"/>
  <c r="V31" i="6"/>
  <c r="V33" i="6" s="1"/>
  <c r="R29" i="5"/>
  <c r="Q31" i="5"/>
  <c r="Q33" i="5" s="1"/>
  <c r="S60" i="4"/>
  <c r="Q6" i="36"/>
  <c r="U56" i="4"/>
  <c r="T58" i="4"/>
  <c r="U56" i="3"/>
  <c r="T58" i="3"/>
  <c r="T60" i="3" s="1"/>
  <c r="N29" i="2"/>
  <c r="M31" i="2"/>
  <c r="M33" i="2" s="1"/>
  <c r="BG56" i="2"/>
  <c r="BF58" i="2"/>
  <c r="BF60" i="2" s="1"/>
  <c r="Y29" i="4" l="1"/>
  <c r="X31" i="4"/>
  <c r="X33" i="4" s="1"/>
  <c r="S29" i="10"/>
  <c r="R31" i="10"/>
  <c r="R33" i="10" s="1"/>
  <c r="H56" i="12"/>
  <c r="G58" i="12"/>
  <c r="G60" i="12" s="1"/>
  <c r="F50" i="12"/>
  <c r="F52" i="12" s="1"/>
  <c r="G48" i="12"/>
  <c r="T34" i="36"/>
  <c r="BD34" i="33"/>
  <c r="AD56" i="10"/>
  <c r="AC58" i="10"/>
  <c r="AC60" i="10" s="1"/>
  <c r="I31" i="9"/>
  <c r="I33" i="9" s="1"/>
  <c r="J29" i="9"/>
  <c r="J56" i="9"/>
  <c r="I58" i="9"/>
  <c r="I60" i="9" s="1"/>
  <c r="N58" i="8"/>
  <c r="N60" i="8" s="1"/>
  <c r="O56" i="8"/>
  <c r="P48" i="8"/>
  <c r="O50" i="8"/>
  <c r="O52" i="8" s="1"/>
  <c r="X56" i="7"/>
  <c r="W58" i="7"/>
  <c r="W60" i="7" s="1"/>
  <c r="X29" i="6"/>
  <c r="W31" i="6"/>
  <c r="W33" i="6" s="1"/>
  <c r="R31" i="5"/>
  <c r="R33" i="5" s="1"/>
  <c r="S29" i="5"/>
  <c r="T60" i="4"/>
  <c r="R6" i="36"/>
  <c r="V56" i="4"/>
  <c r="U58" i="4"/>
  <c r="U58" i="3"/>
  <c r="U60" i="3" s="1"/>
  <c r="V56" i="3"/>
  <c r="O29" i="2"/>
  <c r="N31" i="2"/>
  <c r="N33" i="2" s="1"/>
  <c r="BH56" i="2"/>
  <c r="BG58" i="2"/>
  <c r="BG60" i="2" s="1"/>
  <c r="H48" i="12" l="1"/>
  <c r="G50" i="12"/>
  <c r="G52" i="12" s="1"/>
  <c r="T29" i="10"/>
  <c r="S31" i="10"/>
  <c r="S33" i="10" s="1"/>
  <c r="Z29" i="4"/>
  <c r="Y31" i="4"/>
  <c r="Y33" i="4" s="1"/>
  <c r="I56" i="12"/>
  <c r="H58" i="12"/>
  <c r="H60" i="12" s="1"/>
  <c r="U34" i="36"/>
  <c r="BE34" i="33"/>
  <c r="AE56" i="10"/>
  <c r="AD58" i="10"/>
  <c r="AD60" i="10" s="1"/>
  <c r="K29" i="9"/>
  <c r="J31" i="9"/>
  <c r="J33" i="9" s="1"/>
  <c r="K56" i="9"/>
  <c r="J58" i="9"/>
  <c r="J60" i="9" s="1"/>
  <c r="P56" i="8"/>
  <c r="O58" i="8"/>
  <c r="O60" i="8" s="1"/>
  <c r="Q48" i="8"/>
  <c r="P50" i="8"/>
  <c r="P52" i="8" s="1"/>
  <c r="Y56" i="7"/>
  <c r="X58" i="7"/>
  <c r="X60" i="7" s="1"/>
  <c r="Y29" i="6"/>
  <c r="X31" i="6"/>
  <c r="X33" i="6" s="1"/>
  <c r="T29" i="5"/>
  <c r="S31" i="5"/>
  <c r="S33" i="5" s="1"/>
  <c r="U60" i="4"/>
  <c r="S6" i="36"/>
  <c r="W56" i="4"/>
  <c r="V58" i="4"/>
  <c r="W56" i="3"/>
  <c r="V58" i="3"/>
  <c r="V60" i="3" s="1"/>
  <c r="BI56" i="2"/>
  <c r="BH58" i="2"/>
  <c r="BH60" i="2" s="1"/>
  <c r="P29" i="2"/>
  <c r="O31" i="2"/>
  <c r="O33" i="2" s="1"/>
  <c r="U29" i="10" l="1"/>
  <c r="T31" i="10"/>
  <c r="T33" i="10" s="1"/>
  <c r="J56" i="12"/>
  <c r="I58" i="12"/>
  <c r="I60" i="12" s="1"/>
  <c r="AA29" i="4"/>
  <c r="Z31" i="4"/>
  <c r="Z33" i="4" s="1"/>
  <c r="I48" i="12"/>
  <c r="H50" i="12"/>
  <c r="H52" i="12" s="1"/>
  <c r="BF34" i="33"/>
  <c r="V34" i="36"/>
  <c r="AF56" i="10"/>
  <c r="AE58" i="10"/>
  <c r="AE60" i="10" s="1"/>
  <c r="L56" i="9"/>
  <c r="K58" i="9"/>
  <c r="K60" i="9" s="1"/>
  <c r="L29" i="9"/>
  <c r="K31" i="9"/>
  <c r="K33" i="9" s="1"/>
  <c r="Q56" i="8"/>
  <c r="P58" i="8"/>
  <c r="P60" i="8" s="1"/>
  <c r="R48" i="8"/>
  <c r="Q50" i="8"/>
  <c r="Q52" i="8" s="1"/>
  <c r="Z56" i="7"/>
  <c r="Y58" i="7"/>
  <c r="Y60" i="7" s="1"/>
  <c r="Z29" i="6"/>
  <c r="Y31" i="6"/>
  <c r="Y33" i="6" s="1"/>
  <c r="U29" i="5"/>
  <c r="T31" i="5"/>
  <c r="T33" i="5" s="1"/>
  <c r="X56" i="4"/>
  <c r="W58" i="4"/>
  <c r="V60" i="4"/>
  <c r="T6" i="36"/>
  <c r="X56" i="3"/>
  <c r="W58" i="3"/>
  <c r="W60" i="3" s="1"/>
  <c r="Q29" i="2"/>
  <c r="P31" i="2"/>
  <c r="P33" i="2" s="1"/>
  <c r="BJ56" i="2"/>
  <c r="BI58" i="2"/>
  <c r="BI60" i="2" s="1"/>
  <c r="J48" i="12" l="1"/>
  <c r="I50" i="12"/>
  <c r="I52" i="12" s="1"/>
  <c r="K56" i="12"/>
  <c r="J58" i="12"/>
  <c r="J60" i="12" s="1"/>
  <c r="V29" i="10"/>
  <c r="U31" i="10"/>
  <c r="U33" i="10" s="1"/>
  <c r="AB29" i="4"/>
  <c r="AA31" i="4"/>
  <c r="AA33" i="4" s="1"/>
  <c r="BG34" i="33"/>
  <c r="W34" i="36"/>
  <c r="AG56" i="10"/>
  <c r="AF58" i="10"/>
  <c r="AF60" i="10" s="1"/>
  <c r="M56" i="9"/>
  <c r="L58" i="9"/>
  <c r="L60" i="9" s="1"/>
  <c r="M29" i="9"/>
  <c r="L31" i="9"/>
  <c r="L33" i="9" s="1"/>
  <c r="R56" i="8"/>
  <c r="Q58" i="8"/>
  <c r="Q60" i="8" s="1"/>
  <c r="S48" i="8"/>
  <c r="R50" i="8"/>
  <c r="R52" i="8" s="1"/>
  <c r="AA56" i="7"/>
  <c r="Z58" i="7"/>
  <c r="Z60" i="7" s="1"/>
  <c r="AA29" i="6"/>
  <c r="Z31" i="6"/>
  <c r="Z33" i="6" s="1"/>
  <c r="V29" i="5"/>
  <c r="U31" i="5"/>
  <c r="U33" i="5" s="1"/>
  <c r="W60" i="4"/>
  <c r="U6" i="36"/>
  <c r="Y56" i="4"/>
  <c r="X58" i="4"/>
  <c r="Y56" i="3"/>
  <c r="X58" i="3"/>
  <c r="X60" i="3" s="1"/>
  <c r="BK56" i="2"/>
  <c r="BJ58" i="2"/>
  <c r="BJ60" i="2" s="1"/>
  <c r="R29" i="2"/>
  <c r="Q31" i="2"/>
  <c r="Q33" i="2" s="1"/>
  <c r="W29" i="10" l="1"/>
  <c r="V31" i="10"/>
  <c r="V33" i="10" s="1"/>
  <c r="L56" i="12"/>
  <c r="K58" i="12"/>
  <c r="K60" i="12" s="1"/>
  <c r="J50" i="12"/>
  <c r="J52" i="12" s="1"/>
  <c r="K48" i="12"/>
  <c r="AC29" i="4"/>
  <c r="AB31" i="4"/>
  <c r="AB33" i="4" s="1"/>
  <c r="X34" i="36"/>
  <c r="BH34" i="33"/>
  <c r="AH56" i="10"/>
  <c r="AG58" i="10"/>
  <c r="AG60" i="10" s="1"/>
  <c r="N29" i="9"/>
  <c r="M31" i="9"/>
  <c r="M33" i="9" s="1"/>
  <c r="N56" i="9"/>
  <c r="M58" i="9"/>
  <c r="M60" i="9" s="1"/>
  <c r="R58" i="8"/>
  <c r="R60" i="8" s="1"/>
  <c r="S56" i="8"/>
  <c r="T48" i="8"/>
  <c r="S50" i="8"/>
  <c r="S52" i="8" s="1"/>
  <c r="AB56" i="7"/>
  <c r="AA58" i="7"/>
  <c r="AA60" i="7" s="1"/>
  <c r="AB29" i="6"/>
  <c r="AA31" i="6"/>
  <c r="AA33" i="6" s="1"/>
  <c r="W29" i="5"/>
  <c r="V31" i="5"/>
  <c r="V33" i="5" s="1"/>
  <c r="X60" i="4"/>
  <c r="V6" i="36"/>
  <c r="Z56" i="4"/>
  <c r="Y58" i="4"/>
  <c r="Z56" i="3"/>
  <c r="Y58" i="3"/>
  <c r="Y60" i="3" s="1"/>
  <c r="S29" i="2"/>
  <c r="R31" i="2"/>
  <c r="R33" i="2" s="1"/>
  <c r="BL56" i="2"/>
  <c r="BK58" i="2"/>
  <c r="BK60" i="2" s="1"/>
  <c r="X29" i="10" l="1"/>
  <c r="W31" i="10"/>
  <c r="W33" i="10" s="1"/>
  <c r="K50" i="12"/>
  <c r="K52" i="12" s="1"/>
  <c r="L48" i="12"/>
  <c r="AD29" i="4"/>
  <c r="AC31" i="4"/>
  <c r="AC33" i="4" s="1"/>
  <c r="M56" i="12"/>
  <c r="L58" i="12"/>
  <c r="L60" i="12" s="1"/>
  <c r="Y34" i="36"/>
  <c r="BI34" i="33"/>
  <c r="AI56" i="10"/>
  <c r="AH58" i="10"/>
  <c r="AH60" i="10" s="1"/>
  <c r="O56" i="9"/>
  <c r="N58" i="9"/>
  <c r="N60" i="9" s="1"/>
  <c r="N31" i="9"/>
  <c r="N33" i="9" s="1"/>
  <c r="O29" i="9"/>
  <c r="T56" i="8"/>
  <c r="S58" i="8"/>
  <c r="S60" i="8" s="1"/>
  <c r="U48" i="8"/>
  <c r="T50" i="8"/>
  <c r="T52" i="8" s="1"/>
  <c r="AC56" i="7"/>
  <c r="AB58" i="7"/>
  <c r="AB60" i="7" s="1"/>
  <c r="AC29" i="6"/>
  <c r="AB31" i="6"/>
  <c r="AB33" i="6" s="1"/>
  <c r="X29" i="5"/>
  <c r="W31" i="5"/>
  <c r="W33" i="5" s="1"/>
  <c r="Y60" i="4"/>
  <c r="W6" i="36"/>
  <c r="AA56" i="4"/>
  <c r="Z58" i="4"/>
  <c r="AA56" i="3"/>
  <c r="Z58" i="3"/>
  <c r="Z60" i="3" s="1"/>
  <c r="BM56" i="2"/>
  <c r="BL58" i="2"/>
  <c r="BL60" i="2" s="1"/>
  <c r="T29" i="2"/>
  <c r="S31" i="2"/>
  <c r="S33" i="2" s="1"/>
  <c r="AE29" i="4" l="1"/>
  <c r="AD31" i="4"/>
  <c r="AD33" i="4" s="1"/>
  <c r="N56" i="12"/>
  <c r="M58" i="12"/>
  <c r="M60" i="12" s="1"/>
  <c r="Y29" i="10"/>
  <c r="X31" i="10"/>
  <c r="X33" i="10" s="1"/>
  <c r="L50" i="12"/>
  <c r="L52" i="12" s="1"/>
  <c r="M48" i="12"/>
  <c r="Z34" i="36"/>
  <c r="BJ34" i="33"/>
  <c r="AJ56" i="10"/>
  <c r="AI58" i="10"/>
  <c r="AI60" i="10" s="1"/>
  <c r="P56" i="9"/>
  <c r="O58" i="9"/>
  <c r="O60" i="9" s="1"/>
  <c r="P29" i="9"/>
  <c r="O31" i="9"/>
  <c r="O33" i="9" s="1"/>
  <c r="V48" i="8"/>
  <c r="U50" i="8"/>
  <c r="U52" i="8" s="1"/>
  <c r="U56" i="8"/>
  <c r="T58" i="8"/>
  <c r="T60" i="8" s="1"/>
  <c r="AD56" i="7"/>
  <c r="AC58" i="7"/>
  <c r="AC60" i="7" s="1"/>
  <c r="AD29" i="6"/>
  <c r="AC31" i="6"/>
  <c r="AC33" i="6" s="1"/>
  <c r="Y29" i="5"/>
  <c r="X31" i="5"/>
  <c r="X33" i="5" s="1"/>
  <c r="AB56" i="4"/>
  <c r="AA58" i="4"/>
  <c r="Z60" i="4"/>
  <c r="X6" i="36"/>
  <c r="AB56" i="3"/>
  <c r="AA58" i="3"/>
  <c r="AA60" i="3" s="1"/>
  <c r="U29" i="2"/>
  <c r="T31" i="2"/>
  <c r="T33" i="2" s="1"/>
  <c r="BN56" i="2"/>
  <c r="BM58" i="2"/>
  <c r="BM60" i="2" s="1"/>
  <c r="O56" i="12" l="1"/>
  <c r="N58" i="12"/>
  <c r="N60" i="12" s="1"/>
  <c r="N48" i="12"/>
  <c r="M50" i="12"/>
  <c r="M52" i="12" s="1"/>
  <c r="Z29" i="10"/>
  <c r="Y31" i="10"/>
  <c r="Y33" i="10" s="1"/>
  <c r="AF29" i="4"/>
  <c r="AE31" i="4"/>
  <c r="AE33" i="4" s="1"/>
  <c r="AA34" i="36"/>
  <c r="BK34" i="33"/>
  <c r="AK56" i="10"/>
  <c r="AJ58" i="10"/>
  <c r="AJ60" i="10" s="1"/>
  <c r="Q56" i="9"/>
  <c r="P58" i="9"/>
  <c r="P60" i="9" s="1"/>
  <c r="Q29" i="9"/>
  <c r="P31" i="9"/>
  <c r="P33" i="9" s="1"/>
  <c r="V56" i="8"/>
  <c r="U58" i="8"/>
  <c r="U60" i="8" s="1"/>
  <c r="W48" i="8"/>
  <c r="V50" i="8"/>
  <c r="V52" i="8" s="1"/>
  <c r="AE56" i="7"/>
  <c r="AD58" i="7"/>
  <c r="AD60" i="7" s="1"/>
  <c r="AE29" i="6"/>
  <c r="AD31" i="6"/>
  <c r="AD33" i="6" s="1"/>
  <c r="Z29" i="5"/>
  <c r="Y31" i="5"/>
  <c r="Y33" i="5" s="1"/>
  <c r="AA60" i="4"/>
  <c r="Y6" i="36"/>
  <c r="AC56" i="4"/>
  <c r="AB58" i="4"/>
  <c r="AC56" i="3"/>
  <c r="AB58" i="3"/>
  <c r="AB60" i="3" s="1"/>
  <c r="BO56" i="2"/>
  <c r="BN58" i="2"/>
  <c r="BN60" i="2" s="1"/>
  <c r="V29" i="2"/>
  <c r="U31" i="2"/>
  <c r="U33" i="2" s="1"/>
  <c r="O48" i="12" l="1"/>
  <c r="N50" i="12"/>
  <c r="N52" i="12" s="1"/>
  <c r="AG29" i="4"/>
  <c r="AF31" i="4"/>
  <c r="AF33" i="4" s="1"/>
  <c r="AA29" i="10"/>
  <c r="Z31" i="10"/>
  <c r="Z33" i="10" s="1"/>
  <c r="P56" i="12"/>
  <c r="O58" i="12"/>
  <c r="O60" i="12" s="1"/>
  <c r="AB34" i="36"/>
  <c r="BL34" i="33"/>
  <c r="AL56" i="10"/>
  <c r="AK58" i="10"/>
  <c r="AK60" i="10" s="1"/>
  <c r="Q31" i="9"/>
  <c r="Q33" i="9" s="1"/>
  <c r="R29" i="9"/>
  <c r="R56" i="9"/>
  <c r="Q58" i="9"/>
  <c r="Q60" i="9" s="1"/>
  <c r="X48" i="8"/>
  <c r="W50" i="8"/>
  <c r="W52" i="8" s="1"/>
  <c r="W56" i="8"/>
  <c r="V58" i="8"/>
  <c r="V60" i="8" s="1"/>
  <c r="AF56" i="7"/>
  <c r="AE58" i="7"/>
  <c r="AE60" i="7" s="1"/>
  <c r="AF29" i="6"/>
  <c r="AE31" i="6"/>
  <c r="AE33" i="6" s="1"/>
  <c r="AA29" i="5"/>
  <c r="Z31" i="5"/>
  <c r="Z33" i="5" s="1"/>
  <c r="AB60" i="4"/>
  <c r="Z6" i="36"/>
  <c r="AD56" i="4"/>
  <c r="AC58" i="4"/>
  <c r="AD56" i="3"/>
  <c r="AC58" i="3"/>
  <c r="AC60" i="3" s="1"/>
  <c r="W29" i="2"/>
  <c r="V31" i="2"/>
  <c r="V33" i="2" s="1"/>
  <c r="BP56" i="2"/>
  <c r="BO58" i="2"/>
  <c r="BO60" i="2" s="1"/>
  <c r="AB29" i="10" l="1"/>
  <c r="AA31" i="10"/>
  <c r="AA33" i="10" s="1"/>
  <c r="P48" i="12"/>
  <c r="O50" i="12"/>
  <c r="O52" i="12" s="1"/>
  <c r="Q56" i="12"/>
  <c r="P58" i="12"/>
  <c r="P60" i="12" s="1"/>
  <c r="AH29" i="4"/>
  <c r="AG31" i="4"/>
  <c r="AG33" i="4" s="1"/>
  <c r="AC34" i="36"/>
  <c r="BM34" i="33"/>
  <c r="AM56" i="10"/>
  <c r="AL58" i="10"/>
  <c r="AL60" i="10" s="1"/>
  <c r="S56" i="9"/>
  <c r="R58" i="9"/>
  <c r="R60" i="9" s="1"/>
  <c r="S29" i="9"/>
  <c r="R31" i="9"/>
  <c r="R33" i="9" s="1"/>
  <c r="Y48" i="8"/>
  <c r="X50" i="8"/>
  <c r="X52" i="8" s="1"/>
  <c r="X56" i="8"/>
  <c r="W58" i="8"/>
  <c r="W60" i="8" s="1"/>
  <c r="AG56" i="7"/>
  <c r="AF58" i="7"/>
  <c r="AF60" i="7" s="1"/>
  <c r="AG29" i="6"/>
  <c r="AF31" i="6"/>
  <c r="AF33" i="6" s="1"/>
  <c r="AB29" i="5"/>
  <c r="AA31" i="5"/>
  <c r="AA33" i="5" s="1"/>
  <c r="AC60" i="4"/>
  <c r="AA6" i="36"/>
  <c r="AE56" i="4"/>
  <c r="AD58" i="4"/>
  <c r="AE56" i="3"/>
  <c r="AD58" i="3"/>
  <c r="AD60" i="3" s="1"/>
  <c r="BQ56" i="2"/>
  <c r="BP58" i="2"/>
  <c r="BP60" i="2" s="1"/>
  <c r="X29" i="2"/>
  <c r="W31" i="2"/>
  <c r="W33" i="2" s="1"/>
  <c r="AI29" i="4" l="1"/>
  <c r="AH31" i="4"/>
  <c r="AH33" i="4" s="1"/>
  <c r="R56" i="12"/>
  <c r="Q58" i="12"/>
  <c r="Q60" i="12" s="1"/>
  <c r="AC29" i="10"/>
  <c r="AB31" i="10"/>
  <c r="AB33" i="10" s="1"/>
  <c r="Q48" i="12"/>
  <c r="P50" i="12"/>
  <c r="P52" i="12" s="1"/>
  <c r="BN34" i="33"/>
  <c r="AD34" i="36"/>
  <c r="AN56" i="10"/>
  <c r="AM58" i="10"/>
  <c r="AM60" i="10" s="1"/>
  <c r="T56" i="9"/>
  <c r="S58" i="9"/>
  <c r="S60" i="9" s="1"/>
  <c r="T29" i="9"/>
  <c r="S31" i="9"/>
  <c r="S33" i="9" s="1"/>
  <c r="Y50" i="8"/>
  <c r="Y52" i="8" s="1"/>
  <c r="Z48" i="8"/>
  <c r="X58" i="8"/>
  <c r="X60" i="8" s="1"/>
  <c r="Y56" i="8"/>
  <c r="AH56" i="7"/>
  <c r="AG58" i="7"/>
  <c r="AG60" i="7" s="1"/>
  <c r="AH29" i="6"/>
  <c r="AG31" i="6"/>
  <c r="AG33" i="6" s="1"/>
  <c r="AC29" i="5"/>
  <c r="AB31" i="5"/>
  <c r="AB33" i="5" s="1"/>
  <c r="AD60" i="4"/>
  <c r="AB6" i="36"/>
  <c r="AF56" i="4"/>
  <c r="AE58" i="4"/>
  <c r="AF56" i="3"/>
  <c r="AE58" i="3"/>
  <c r="AE60" i="3" s="1"/>
  <c r="Y29" i="2"/>
  <c r="X31" i="2"/>
  <c r="X33" i="2" s="1"/>
  <c r="BR56" i="2"/>
  <c r="BQ58" i="2"/>
  <c r="BQ60" i="2" s="1"/>
  <c r="R48" i="12" l="1"/>
  <c r="Q50" i="12"/>
  <c r="Q52" i="12" s="1"/>
  <c r="AD29" i="10"/>
  <c r="AC31" i="10"/>
  <c r="AC33" i="10" s="1"/>
  <c r="R58" i="12"/>
  <c r="R60" i="12" s="1"/>
  <c r="S56" i="12"/>
  <c r="AI31" i="4"/>
  <c r="AI33" i="4" s="1"/>
  <c r="AJ29" i="4"/>
  <c r="BO34" i="33"/>
  <c r="AE34" i="36"/>
  <c r="AO56" i="10"/>
  <c r="AN58" i="10"/>
  <c r="AN60" i="10" s="1"/>
  <c r="U29" i="9"/>
  <c r="T31" i="9"/>
  <c r="T33" i="9" s="1"/>
  <c r="U56" i="9"/>
  <c r="T58" i="9"/>
  <c r="T60" i="9" s="1"/>
  <c r="Z56" i="8"/>
  <c r="Y58" i="8"/>
  <c r="Y60" i="8" s="1"/>
  <c r="AA48" i="8"/>
  <c r="Z50" i="8"/>
  <c r="Z52" i="8" s="1"/>
  <c r="AI56" i="7"/>
  <c r="AH58" i="7"/>
  <c r="AH60" i="7" s="1"/>
  <c r="AI29" i="6"/>
  <c r="AH31" i="6"/>
  <c r="AH33" i="6" s="1"/>
  <c r="AC31" i="5"/>
  <c r="AC33" i="5" s="1"/>
  <c r="AD29" i="5"/>
  <c r="AE60" i="4"/>
  <c r="AC6" i="36"/>
  <c r="AG56" i="4"/>
  <c r="AF58" i="4"/>
  <c r="AG56" i="3"/>
  <c r="AF58" i="3"/>
  <c r="AF60" i="3" s="1"/>
  <c r="BS56" i="2"/>
  <c r="BR58" i="2"/>
  <c r="BR60" i="2" s="1"/>
  <c r="Z29" i="2"/>
  <c r="Y31" i="2"/>
  <c r="Y33" i="2" s="1"/>
  <c r="AK29" i="4" l="1"/>
  <c r="AJ31" i="4"/>
  <c r="AJ33" i="4" s="1"/>
  <c r="AE29" i="10"/>
  <c r="AD31" i="10"/>
  <c r="AD33" i="10" s="1"/>
  <c r="R50" i="12"/>
  <c r="R52" i="12" s="1"/>
  <c r="S48" i="12"/>
  <c r="T56" i="12"/>
  <c r="S58" i="12"/>
  <c r="S60" i="12" s="1"/>
  <c r="AF34" i="36"/>
  <c r="BP34" i="33"/>
  <c r="AP56" i="10"/>
  <c r="AO58" i="10"/>
  <c r="AO60" i="10" s="1"/>
  <c r="V29" i="9"/>
  <c r="U31" i="9"/>
  <c r="U33" i="9" s="1"/>
  <c r="V56" i="9"/>
  <c r="U58" i="9"/>
  <c r="U60" i="9" s="1"/>
  <c r="Z58" i="8"/>
  <c r="Z60" i="8" s="1"/>
  <c r="AA56" i="8"/>
  <c r="AB48" i="8"/>
  <c r="AA50" i="8"/>
  <c r="AA52" i="8" s="1"/>
  <c r="AI58" i="7"/>
  <c r="AI60" i="7" s="1"/>
  <c r="AJ56" i="7"/>
  <c r="AJ29" i="6"/>
  <c r="AI31" i="6"/>
  <c r="AI33" i="6" s="1"/>
  <c r="AD31" i="5"/>
  <c r="AD33" i="5" s="1"/>
  <c r="AE29" i="5"/>
  <c r="AH56" i="4"/>
  <c r="AG58" i="4"/>
  <c r="AF60" i="4"/>
  <c r="AD6" i="36"/>
  <c r="AG58" i="3"/>
  <c r="AG60" i="3" s="1"/>
  <c r="AH56" i="3"/>
  <c r="AA29" i="2"/>
  <c r="Z31" i="2"/>
  <c r="Z33" i="2" s="1"/>
  <c r="BT56" i="2"/>
  <c r="BS58" i="2"/>
  <c r="BS60" i="2" s="1"/>
  <c r="AF29" i="10" l="1"/>
  <c r="AE31" i="10"/>
  <c r="AE33" i="10" s="1"/>
  <c r="S50" i="12"/>
  <c r="S52" i="12" s="1"/>
  <c r="T48" i="12"/>
  <c r="T58" i="12"/>
  <c r="T60" i="12" s="1"/>
  <c r="U56" i="12"/>
  <c r="AL29" i="4"/>
  <c r="AK31" i="4"/>
  <c r="AK33" i="4" s="1"/>
  <c r="BQ34" i="33"/>
  <c r="AG34" i="36"/>
  <c r="AQ56" i="10"/>
  <c r="AP58" i="10"/>
  <c r="AP60" i="10" s="1"/>
  <c r="W29" i="9"/>
  <c r="V31" i="9"/>
  <c r="V33" i="9" s="1"/>
  <c r="W56" i="9"/>
  <c r="V58" i="9"/>
  <c r="V60" i="9" s="1"/>
  <c r="AC48" i="8"/>
  <c r="AB50" i="8"/>
  <c r="AB52" i="8" s="1"/>
  <c r="AB56" i="8"/>
  <c r="AA58" i="8"/>
  <c r="AA60" i="8" s="1"/>
  <c r="AK56" i="7"/>
  <c r="AJ58" i="7"/>
  <c r="AJ60" i="7" s="1"/>
  <c r="AK29" i="6"/>
  <c r="AJ31" i="6"/>
  <c r="AJ33" i="6" s="1"/>
  <c r="AF29" i="5"/>
  <c r="AE31" i="5"/>
  <c r="AE33" i="5" s="1"/>
  <c r="AG60" i="4"/>
  <c r="AE6" i="36"/>
  <c r="AI56" i="4"/>
  <c r="AH58" i="4"/>
  <c r="AI56" i="3"/>
  <c r="AH58" i="3"/>
  <c r="AH60" i="3" s="1"/>
  <c r="BU56" i="2"/>
  <c r="BT58" i="2"/>
  <c r="BT60" i="2" s="1"/>
  <c r="AB29" i="2"/>
  <c r="AA31" i="2"/>
  <c r="AA33" i="2" s="1"/>
  <c r="T50" i="12" l="1"/>
  <c r="T52" i="12" s="1"/>
  <c r="U48" i="12"/>
  <c r="AG29" i="10"/>
  <c r="AF31" i="10"/>
  <c r="AF33" i="10" s="1"/>
  <c r="U58" i="12"/>
  <c r="U60" i="12" s="1"/>
  <c r="V56" i="12"/>
  <c r="AM29" i="4"/>
  <c r="AL31" i="4"/>
  <c r="AL33" i="4" s="1"/>
  <c r="AH34" i="36"/>
  <c r="BR34" i="33"/>
  <c r="AR56" i="10"/>
  <c r="AQ58" i="10"/>
  <c r="AQ60" i="10" s="1"/>
  <c r="X56" i="9"/>
  <c r="W58" i="9"/>
  <c r="W60" i="9" s="1"/>
  <c r="X29" i="9"/>
  <c r="W31" i="9"/>
  <c r="W33" i="9" s="1"/>
  <c r="AC56" i="8"/>
  <c r="AB58" i="8"/>
  <c r="AB60" i="8" s="1"/>
  <c r="AD48" i="8"/>
  <c r="AC50" i="8"/>
  <c r="AC52" i="8" s="1"/>
  <c r="AL56" i="7"/>
  <c r="AK58" i="7"/>
  <c r="AK60" i="7" s="1"/>
  <c r="AL29" i="6"/>
  <c r="AK31" i="6"/>
  <c r="AK33" i="6" s="1"/>
  <c r="AG29" i="5"/>
  <c r="AF31" i="5"/>
  <c r="AF33" i="5" s="1"/>
  <c r="AH60" i="4"/>
  <c r="AF6" i="36"/>
  <c r="AJ56" i="4"/>
  <c r="AI58" i="4"/>
  <c r="AJ56" i="3"/>
  <c r="AI58" i="3"/>
  <c r="AI60" i="3" s="1"/>
  <c r="AC29" i="2"/>
  <c r="AB31" i="2"/>
  <c r="AB33" i="2" s="1"/>
  <c r="BV56" i="2"/>
  <c r="BU58" i="2"/>
  <c r="BU60" i="2" s="1"/>
  <c r="V58" i="12" l="1"/>
  <c r="V60" i="12" s="1"/>
  <c r="W56" i="12"/>
  <c r="AM31" i="4"/>
  <c r="AM33" i="4" s="1"/>
  <c r="AN29" i="4"/>
  <c r="AH29" i="10"/>
  <c r="AG31" i="10"/>
  <c r="AG33" i="10" s="1"/>
  <c r="V48" i="12"/>
  <c r="U50" i="12"/>
  <c r="U52" i="12" s="1"/>
  <c r="AI34" i="36"/>
  <c r="BS34" i="33"/>
  <c r="AS56" i="10"/>
  <c r="AR58" i="10"/>
  <c r="AR60" i="10" s="1"/>
  <c r="Y56" i="9"/>
  <c r="X58" i="9"/>
  <c r="X60" i="9" s="1"/>
  <c r="X31" i="9"/>
  <c r="X33" i="9" s="1"/>
  <c r="Y29" i="9"/>
  <c r="AD56" i="8"/>
  <c r="AC58" i="8"/>
  <c r="AC60" i="8" s="1"/>
  <c r="AE48" i="8"/>
  <c r="AD50" i="8"/>
  <c r="AD52" i="8" s="1"/>
  <c r="AM56" i="7"/>
  <c r="AL58" i="7"/>
  <c r="AL60" i="7" s="1"/>
  <c r="AM29" i="6"/>
  <c r="AL31" i="6"/>
  <c r="AL33" i="6" s="1"/>
  <c r="AH29" i="5"/>
  <c r="AG31" i="5"/>
  <c r="AG33" i="5" s="1"/>
  <c r="AI60" i="4"/>
  <c r="AG6" i="36"/>
  <c r="AK56" i="4"/>
  <c r="AJ58" i="4"/>
  <c r="AK56" i="3"/>
  <c r="AJ58" i="3"/>
  <c r="AJ60" i="3" s="1"/>
  <c r="AD29" i="2"/>
  <c r="AC31" i="2"/>
  <c r="AC33" i="2" s="1"/>
  <c r="BW56" i="2"/>
  <c r="BV58" i="2"/>
  <c r="BV60" i="2" s="1"/>
  <c r="AN31" i="4" l="1"/>
  <c r="AN33" i="4" s="1"/>
  <c r="AO29" i="4"/>
  <c r="AI29" i="10"/>
  <c r="AH31" i="10"/>
  <c r="AH33" i="10" s="1"/>
  <c r="W58" i="12"/>
  <c r="W60" i="12" s="1"/>
  <c r="X56" i="12"/>
  <c r="V50" i="12"/>
  <c r="V52" i="12" s="1"/>
  <c r="W48" i="12"/>
  <c r="AJ34" i="36"/>
  <c r="BT34" i="33"/>
  <c r="AT56" i="10"/>
  <c r="AS58" i="10"/>
  <c r="AS60" i="10" s="1"/>
  <c r="Z56" i="9"/>
  <c r="Y58" i="9"/>
  <c r="Y60" i="9" s="1"/>
  <c r="Z29" i="9"/>
  <c r="Y31" i="9"/>
  <c r="Y33" i="9" s="1"/>
  <c r="AD58" i="8"/>
  <c r="AD60" i="8" s="1"/>
  <c r="AE56" i="8"/>
  <c r="AF48" i="8"/>
  <c r="AE50" i="8"/>
  <c r="AE52" i="8" s="1"/>
  <c r="AN56" i="7"/>
  <c r="AM58" i="7"/>
  <c r="AM60" i="7" s="1"/>
  <c r="AN29" i="6"/>
  <c r="AM31" i="6"/>
  <c r="AM33" i="6" s="1"/>
  <c r="AI29" i="5"/>
  <c r="AH31" i="5"/>
  <c r="AH33" i="5" s="1"/>
  <c r="AJ60" i="4"/>
  <c r="AH6" i="36"/>
  <c r="AL56" i="4"/>
  <c r="AK58" i="4"/>
  <c r="AK58" i="3"/>
  <c r="AK60" i="3" s="1"/>
  <c r="AL56" i="3"/>
  <c r="BX56" i="2"/>
  <c r="BW58" i="2"/>
  <c r="BW60" i="2" s="1"/>
  <c r="AE29" i="2"/>
  <c r="AD31" i="2"/>
  <c r="AD33" i="2" s="1"/>
  <c r="AP29" i="4" l="1"/>
  <c r="AO31" i="4"/>
  <c r="AO33" i="4" s="1"/>
  <c r="Y56" i="12"/>
  <c r="X58" i="12"/>
  <c r="X60" i="12" s="1"/>
  <c r="X48" i="12"/>
  <c r="W50" i="12"/>
  <c r="W52" i="12" s="1"/>
  <c r="AJ29" i="10"/>
  <c r="AI31" i="10"/>
  <c r="AI33" i="10" s="1"/>
  <c r="AK34" i="36"/>
  <c r="BU34" i="33"/>
  <c r="AU56" i="10"/>
  <c r="AT58" i="10"/>
  <c r="AT60" i="10" s="1"/>
  <c r="AA29" i="9"/>
  <c r="Z31" i="9"/>
  <c r="Z33" i="9" s="1"/>
  <c r="AA56" i="9"/>
  <c r="Z58" i="9"/>
  <c r="Z60" i="9" s="1"/>
  <c r="AG48" i="8"/>
  <c r="AF50" i="8"/>
  <c r="AF52" i="8" s="1"/>
  <c r="AF56" i="8"/>
  <c r="AE58" i="8"/>
  <c r="AE60" i="8" s="1"/>
  <c r="AO56" i="7"/>
  <c r="AN58" i="7"/>
  <c r="AN60" i="7" s="1"/>
  <c r="AO29" i="6"/>
  <c r="AN31" i="6"/>
  <c r="AN33" i="6" s="1"/>
  <c r="AJ29" i="5"/>
  <c r="AI31" i="5"/>
  <c r="AI33" i="5" s="1"/>
  <c r="AK60" i="4"/>
  <c r="AI6" i="36"/>
  <c r="AM56" i="4"/>
  <c r="AL58" i="4"/>
  <c r="AM56" i="3"/>
  <c r="AL58" i="3"/>
  <c r="AL60" i="3" s="1"/>
  <c r="AF29" i="2"/>
  <c r="AE31" i="2"/>
  <c r="AE33" i="2" s="1"/>
  <c r="BY56" i="2"/>
  <c r="BZ56" i="2" s="1"/>
  <c r="BX58" i="2"/>
  <c r="BX60" i="2" s="1"/>
  <c r="AK29" i="10" l="1"/>
  <c r="AJ31" i="10"/>
  <c r="AJ33" i="10" s="1"/>
  <c r="Y48" i="12"/>
  <c r="X50" i="12"/>
  <c r="X52" i="12" s="1"/>
  <c r="Y58" i="12"/>
  <c r="Y60" i="12" s="1"/>
  <c r="Z56" i="12"/>
  <c r="AQ29" i="4"/>
  <c r="AP31" i="4"/>
  <c r="AP33" i="4" s="1"/>
  <c r="AL34" i="36"/>
  <c r="BV34" i="33"/>
  <c r="AV56" i="10"/>
  <c r="AU58" i="10"/>
  <c r="AU60" i="10" s="1"/>
  <c r="AB56" i="9"/>
  <c r="AA58" i="9"/>
  <c r="AA60" i="9" s="1"/>
  <c r="AB29" i="9"/>
  <c r="AA31" i="9"/>
  <c r="AA33" i="9" s="1"/>
  <c r="AH48" i="8"/>
  <c r="AG50" i="8"/>
  <c r="AG52" i="8" s="1"/>
  <c r="AF58" i="8"/>
  <c r="AF60" i="8" s="1"/>
  <c r="AG56" i="8"/>
  <c r="AP56" i="7"/>
  <c r="AO58" i="7"/>
  <c r="AO60" i="7" s="1"/>
  <c r="AP29" i="6"/>
  <c r="AO31" i="6"/>
  <c r="AO33" i="6" s="1"/>
  <c r="AK29" i="5"/>
  <c r="AJ31" i="5"/>
  <c r="AJ33" i="5" s="1"/>
  <c r="AL60" i="4"/>
  <c r="AJ6" i="36"/>
  <c r="AN56" i="4"/>
  <c r="AM58" i="4"/>
  <c r="AN56" i="3"/>
  <c r="AM58" i="3"/>
  <c r="AM60" i="3" s="1"/>
  <c r="AG29" i="2"/>
  <c r="AF31" i="2"/>
  <c r="AF33" i="2" s="1"/>
  <c r="Y50" i="12" l="1"/>
  <c r="Y52" i="12" s="1"/>
  <c r="Z48" i="12"/>
  <c r="AL29" i="10"/>
  <c r="AK31" i="10"/>
  <c r="AK33" i="10" s="1"/>
  <c r="AA56" i="12"/>
  <c r="Z58" i="12"/>
  <c r="Z60" i="12" s="1"/>
  <c r="AR29" i="4"/>
  <c r="AQ31" i="4"/>
  <c r="AQ33" i="4" s="1"/>
  <c r="AM34" i="36"/>
  <c r="BW34" i="33"/>
  <c r="BX34" i="33"/>
  <c r="AW56" i="10"/>
  <c r="AV58" i="10"/>
  <c r="AV60" i="10" s="1"/>
  <c r="AC56" i="9"/>
  <c r="AB58" i="9"/>
  <c r="AB60" i="9" s="1"/>
  <c r="AB31" i="9"/>
  <c r="AB33" i="9" s="1"/>
  <c r="AC29" i="9"/>
  <c r="AH56" i="8"/>
  <c r="AG58" i="8"/>
  <c r="AG60" i="8" s="1"/>
  <c r="AI48" i="8"/>
  <c r="AH50" i="8"/>
  <c r="AH52" i="8" s="1"/>
  <c r="AQ56" i="7"/>
  <c r="AP58" i="7"/>
  <c r="AP60" i="7" s="1"/>
  <c r="AQ29" i="6"/>
  <c r="AP31" i="6"/>
  <c r="AP33" i="6" s="1"/>
  <c r="AL29" i="5"/>
  <c r="AK31" i="5"/>
  <c r="AK33" i="5" s="1"/>
  <c r="AO56" i="4"/>
  <c r="AN58" i="4"/>
  <c r="AM60" i="4"/>
  <c r="AK6" i="36"/>
  <c r="AO56" i="3"/>
  <c r="AN58" i="3"/>
  <c r="AN60" i="3" s="1"/>
  <c r="AH29" i="2"/>
  <c r="AG31" i="2"/>
  <c r="AG33" i="2" s="1"/>
  <c r="Z50" i="12" l="1"/>
  <c r="Z52" i="12" s="1"/>
  <c r="AA48" i="12"/>
  <c r="AS29" i="4"/>
  <c r="AR31" i="4"/>
  <c r="AR33" i="4" s="1"/>
  <c r="AB56" i="12"/>
  <c r="AA58" i="12"/>
  <c r="AA60" i="12" s="1"/>
  <c r="AM29" i="10"/>
  <c r="AL31" i="10"/>
  <c r="AL33" i="10" s="1"/>
  <c r="AN34" i="36"/>
  <c r="AX56" i="10"/>
  <c r="AW58" i="10"/>
  <c r="AW60" i="10" s="1"/>
  <c r="AD29" i="9"/>
  <c r="AC31" i="9"/>
  <c r="AC33" i="9" s="1"/>
  <c r="AD56" i="9"/>
  <c r="AC58" i="9"/>
  <c r="AC60" i="9" s="1"/>
  <c r="AJ48" i="8"/>
  <c r="AI50" i="8"/>
  <c r="AI52" i="8" s="1"/>
  <c r="AH58" i="8"/>
  <c r="AH60" i="8" s="1"/>
  <c r="AI56" i="8"/>
  <c r="AR56" i="7"/>
  <c r="AQ58" i="7"/>
  <c r="AQ60" i="7" s="1"/>
  <c r="AR29" i="6"/>
  <c r="AQ31" i="6"/>
  <c r="AQ33" i="6" s="1"/>
  <c r="AM29" i="5"/>
  <c r="AL31" i="5"/>
  <c r="AL33" i="5" s="1"/>
  <c r="AN60" i="4"/>
  <c r="AL6" i="36"/>
  <c r="AP56" i="4"/>
  <c r="AO58" i="4"/>
  <c r="AP56" i="3"/>
  <c r="AO58" i="3"/>
  <c r="AO60" i="3" s="1"/>
  <c r="AI29" i="2"/>
  <c r="AH31" i="2"/>
  <c r="AH33" i="2" s="1"/>
  <c r="AN29" i="10" l="1"/>
  <c r="AM31" i="10"/>
  <c r="AM33" i="10" s="1"/>
  <c r="AC56" i="12"/>
  <c r="AB58" i="12"/>
  <c r="AB60" i="12" s="1"/>
  <c r="AB48" i="12"/>
  <c r="AA50" i="12"/>
  <c r="AA52" i="12" s="1"/>
  <c r="AT29" i="4"/>
  <c r="AS31" i="4"/>
  <c r="AS33" i="4" s="1"/>
  <c r="AO34" i="36"/>
  <c r="BY34" i="33"/>
  <c r="AY56" i="10"/>
  <c r="AX58" i="10"/>
  <c r="AX60" i="10" s="1"/>
  <c r="AE29" i="9"/>
  <c r="AD31" i="9"/>
  <c r="AD33" i="9" s="1"/>
  <c r="AE56" i="9"/>
  <c r="AD58" i="9"/>
  <c r="AD60" i="9" s="1"/>
  <c r="AJ56" i="8"/>
  <c r="AI58" i="8"/>
  <c r="AI60" i="8" s="1"/>
  <c r="AK48" i="8"/>
  <c r="AJ50" i="8"/>
  <c r="AJ52" i="8" s="1"/>
  <c r="AS56" i="7"/>
  <c r="AR58" i="7"/>
  <c r="AR60" i="7" s="1"/>
  <c r="AS29" i="6"/>
  <c r="AR31" i="6"/>
  <c r="AR33" i="6" s="1"/>
  <c r="AN29" i="5"/>
  <c r="AM31" i="5"/>
  <c r="AM33" i="5" s="1"/>
  <c r="AQ56" i="4"/>
  <c r="AP58" i="4"/>
  <c r="AO60" i="4"/>
  <c r="AM6" i="36"/>
  <c r="AQ56" i="3"/>
  <c r="AP58" i="3"/>
  <c r="AP60" i="3" s="1"/>
  <c r="AJ29" i="2"/>
  <c r="AI31" i="2"/>
  <c r="AI33" i="2" s="1"/>
  <c r="AO29" i="10" l="1"/>
  <c r="AN31" i="10"/>
  <c r="AN33" i="10" s="1"/>
  <c r="AT31" i="4"/>
  <c r="AT33" i="4" s="1"/>
  <c r="AU29" i="4"/>
  <c r="AC48" i="12"/>
  <c r="AB50" i="12"/>
  <c r="AB52" i="12" s="1"/>
  <c r="AC58" i="12"/>
  <c r="AC60" i="12" s="1"/>
  <c r="AD56" i="12"/>
  <c r="AP34" i="36"/>
  <c r="AZ56" i="10"/>
  <c r="AY58" i="10"/>
  <c r="AY60" i="10" s="1"/>
  <c r="AF29" i="9"/>
  <c r="AE31" i="9"/>
  <c r="AE33" i="9" s="1"/>
  <c r="AF56" i="9"/>
  <c r="AE58" i="9"/>
  <c r="AE60" i="9" s="1"/>
  <c r="AL48" i="8"/>
  <c r="AK50" i="8"/>
  <c r="AK52" i="8" s="1"/>
  <c r="AK56" i="8"/>
  <c r="AJ58" i="8"/>
  <c r="AJ60" i="8" s="1"/>
  <c r="AT56" i="7"/>
  <c r="AS58" i="7"/>
  <c r="AS60" i="7" s="1"/>
  <c r="AT29" i="6"/>
  <c r="AS31" i="6"/>
  <c r="AS33" i="6" s="1"/>
  <c r="AO29" i="5"/>
  <c r="AN31" i="5"/>
  <c r="AN33" i="5" s="1"/>
  <c r="AR56" i="4"/>
  <c r="AQ58" i="4"/>
  <c r="AP60" i="4"/>
  <c r="AN6" i="36"/>
  <c r="AR56" i="3"/>
  <c r="AQ58" i="3"/>
  <c r="AQ60" i="3" s="1"/>
  <c r="AK29" i="2"/>
  <c r="AJ31" i="2"/>
  <c r="AJ33" i="2" s="1"/>
  <c r="AC50" i="12" l="1"/>
  <c r="AC52" i="12" s="1"/>
  <c r="AD48" i="12"/>
  <c r="AV29" i="4"/>
  <c r="AU31" i="4"/>
  <c r="AU33" i="4" s="1"/>
  <c r="AD58" i="12"/>
  <c r="AD60" i="12" s="1"/>
  <c r="AE56" i="12"/>
  <c r="AP29" i="10"/>
  <c r="AO31" i="10"/>
  <c r="AO33" i="10" s="1"/>
  <c r="AQ34" i="36"/>
  <c r="BA56" i="10"/>
  <c r="AZ58" i="10"/>
  <c r="AZ60" i="10" s="1"/>
  <c r="AG56" i="9"/>
  <c r="AF58" i="9"/>
  <c r="AF60" i="9" s="1"/>
  <c r="AF31" i="9"/>
  <c r="AF33" i="9" s="1"/>
  <c r="AG29" i="9"/>
  <c r="AL56" i="8"/>
  <c r="AK58" i="8"/>
  <c r="AK60" i="8" s="1"/>
  <c r="AM48" i="8"/>
  <c r="AL50" i="8"/>
  <c r="AL52" i="8" s="1"/>
  <c r="AU56" i="7"/>
  <c r="AT58" i="7"/>
  <c r="AT60" i="7" s="1"/>
  <c r="AU29" i="6"/>
  <c r="AT31" i="6"/>
  <c r="AT33" i="6" s="1"/>
  <c r="AP29" i="5"/>
  <c r="AO31" i="5"/>
  <c r="AO33" i="5" s="1"/>
  <c r="AQ60" i="4"/>
  <c r="AO6" i="36"/>
  <c r="AS56" i="4"/>
  <c r="AR58" i="4"/>
  <c r="AS56" i="3"/>
  <c r="AR58" i="3"/>
  <c r="AR60" i="3" s="1"/>
  <c r="AL29" i="2"/>
  <c r="AK31" i="2"/>
  <c r="AK33" i="2" s="1"/>
  <c r="AF56" i="12" l="1"/>
  <c r="AE58" i="12"/>
  <c r="AE60" i="12" s="1"/>
  <c r="AW29" i="4"/>
  <c r="AV31" i="4"/>
  <c r="AV33" i="4" s="1"/>
  <c r="AD50" i="12"/>
  <c r="AD52" i="12" s="1"/>
  <c r="AE48" i="12"/>
  <c r="AQ29" i="10"/>
  <c r="AP31" i="10"/>
  <c r="AP33" i="10" s="1"/>
  <c r="AR34" i="36"/>
  <c r="BB56" i="10"/>
  <c r="BA58" i="10"/>
  <c r="BA60" i="10" s="1"/>
  <c r="AH29" i="9"/>
  <c r="AG31" i="9"/>
  <c r="AG33" i="9" s="1"/>
  <c r="AH56" i="9"/>
  <c r="AG58" i="9"/>
  <c r="AG60" i="9" s="1"/>
  <c r="AN48" i="8"/>
  <c r="AM50" i="8"/>
  <c r="AM52" i="8" s="1"/>
  <c r="AM56" i="8"/>
  <c r="AL58" i="8"/>
  <c r="AL60" i="8" s="1"/>
  <c r="AV56" i="7"/>
  <c r="AU58" i="7"/>
  <c r="AU60" i="7" s="1"/>
  <c r="AV29" i="6"/>
  <c r="AU31" i="6"/>
  <c r="AU33" i="6" s="1"/>
  <c r="AQ29" i="5"/>
  <c r="AP31" i="5"/>
  <c r="AP33" i="5" s="1"/>
  <c r="AR60" i="4"/>
  <c r="AP6" i="36"/>
  <c r="AT56" i="4"/>
  <c r="AS58" i="4"/>
  <c r="AT56" i="3"/>
  <c r="AS58" i="3"/>
  <c r="AS60" i="3" s="1"/>
  <c r="AM29" i="2"/>
  <c r="AL31" i="2"/>
  <c r="AL33" i="2" s="1"/>
  <c r="AE50" i="12" l="1"/>
  <c r="AE52" i="12" s="1"/>
  <c r="AF48" i="12"/>
  <c r="AX29" i="4"/>
  <c r="AW31" i="4"/>
  <c r="AW33" i="4" s="1"/>
  <c r="AR29" i="10"/>
  <c r="AQ31" i="10"/>
  <c r="AQ33" i="10" s="1"/>
  <c r="AG56" i="12"/>
  <c r="AF58" i="12"/>
  <c r="AF60" i="12" s="1"/>
  <c r="AS34" i="36"/>
  <c r="BC56" i="10"/>
  <c r="BB58" i="10"/>
  <c r="BB60" i="10" s="1"/>
  <c r="AI29" i="9"/>
  <c r="AH31" i="9"/>
  <c r="AH33" i="9" s="1"/>
  <c r="AI56" i="9"/>
  <c r="AH58" i="9"/>
  <c r="AH60" i="9" s="1"/>
  <c r="AN56" i="8"/>
  <c r="AM58" i="8"/>
  <c r="AM60" i="8" s="1"/>
  <c r="AO48" i="8"/>
  <c r="AN50" i="8"/>
  <c r="AN52" i="8" s="1"/>
  <c r="AW56" i="7"/>
  <c r="AV58" i="7"/>
  <c r="AV60" i="7" s="1"/>
  <c r="AW29" i="6"/>
  <c r="AV31" i="6"/>
  <c r="AV33" i="6" s="1"/>
  <c r="AR29" i="5"/>
  <c r="AQ31" i="5"/>
  <c r="AQ33" i="5" s="1"/>
  <c r="AS60" i="4"/>
  <c r="AQ6" i="36"/>
  <c r="AU56" i="4"/>
  <c r="AT58" i="4"/>
  <c r="AU56" i="3"/>
  <c r="AT58" i="3"/>
  <c r="AT60" i="3" s="1"/>
  <c r="AN29" i="2"/>
  <c r="AM31" i="2"/>
  <c r="AM33" i="2" s="1"/>
  <c r="AF50" i="12" l="1"/>
  <c r="AF52" i="12" s="1"/>
  <c r="AG48" i="12"/>
  <c r="AX31" i="4"/>
  <c r="AX33" i="4" s="1"/>
  <c r="AY29" i="4"/>
  <c r="AH56" i="12"/>
  <c r="AG58" i="12"/>
  <c r="AG60" i="12" s="1"/>
  <c r="AS29" i="10"/>
  <c r="AR31" i="10"/>
  <c r="AR33" i="10" s="1"/>
  <c r="AT34" i="36"/>
  <c r="BD56" i="10"/>
  <c r="BC58" i="10"/>
  <c r="BC60" i="10" s="1"/>
  <c r="AJ29" i="9"/>
  <c r="AI31" i="9"/>
  <c r="AI33" i="9" s="1"/>
  <c r="AJ56" i="9"/>
  <c r="AI58" i="9"/>
  <c r="AI60" i="9" s="1"/>
  <c r="AP48" i="8"/>
  <c r="AO50" i="8"/>
  <c r="AO52" i="8" s="1"/>
  <c r="AN58" i="8"/>
  <c r="AN60" i="8" s="1"/>
  <c r="AO56" i="8"/>
  <c r="AX56" i="7"/>
  <c r="AW58" i="7"/>
  <c r="AW60" i="7" s="1"/>
  <c r="AX29" i="6"/>
  <c r="AW31" i="6"/>
  <c r="AW33" i="6" s="1"/>
  <c r="AS29" i="5"/>
  <c r="AR31" i="5"/>
  <c r="AR33" i="5" s="1"/>
  <c r="AV56" i="4"/>
  <c r="AU58" i="4"/>
  <c r="AT60" i="4"/>
  <c r="AR6" i="36"/>
  <c r="AV56" i="3"/>
  <c r="AU58" i="3"/>
  <c r="AU60" i="3" s="1"/>
  <c r="AO29" i="2"/>
  <c r="AN31" i="2"/>
  <c r="AN33" i="2" s="1"/>
  <c r="AG50" i="12" l="1"/>
  <c r="AG52" i="12" s="1"/>
  <c r="AH48" i="12"/>
  <c r="AH58" i="12"/>
  <c r="AH60" i="12" s="1"/>
  <c r="AI56" i="12"/>
  <c r="AT29" i="10"/>
  <c r="AS31" i="10"/>
  <c r="AS33" i="10" s="1"/>
  <c r="AZ29" i="4"/>
  <c r="AY31" i="4"/>
  <c r="AY33" i="4" s="1"/>
  <c r="AU34" i="36"/>
  <c r="BE56" i="10"/>
  <c r="BD58" i="10"/>
  <c r="BD60" i="10" s="1"/>
  <c r="AK56" i="9"/>
  <c r="AJ58" i="9"/>
  <c r="AJ60" i="9" s="1"/>
  <c r="AJ31" i="9"/>
  <c r="AJ33" i="9" s="1"/>
  <c r="AK29" i="9"/>
  <c r="AP56" i="8"/>
  <c r="AO58" i="8"/>
  <c r="AO60" i="8" s="1"/>
  <c r="AQ48" i="8"/>
  <c r="AP50" i="8"/>
  <c r="AP52" i="8" s="1"/>
  <c r="AY56" i="7"/>
  <c r="AX58" i="7"/>
  <c r="AX60" i="7" s="1"/>
  <c r="AY29" i="6"/>
  <c r="AX31" i="6"/>
  <c r="AX33" i="6" s="1"/>
  <c r="AT29" i="5"/>
  <c r="AS31" i="5"/>
  <c r="AS33" i="5" s="1"/>
  <c r="AW56" i="4"/>
  <c r="AV58" i="4"/>
  <c r="AU60" i="4"/>
  <c r="AS6" i="36"/>
  <c r="AW56" i="3"/>
  <c r="AV58" i="3"/>
  <c r="AV60" i="3" s="1"/>
  <c r="AP29" i="2"/>
  <c r="AO31" i="2"/>
  <c r="AO33" i="2" s="1"/>
  <c r="BA29" i="4" l="1"/>
  <c r="AZ31" i="4"/>
  <c r="AZ33" i="4" s="1"/>
  <c r="AH50" i="12"/>
  <c r="AH52" i="12" s="1"/>
  <c r="AI48" i="12"/>
  <c r="AU29" i="10"/>
  <c r="AT31" i="10"/>
  <c r="AT33" i="10" s="1"/>
  <c r="AI58" i="12"/>
  <c r="AI60" i="12" s="1"/>
  <c r="AJ56" i="12"/>
  <c r="AV34" i="36"/>
  <c r="BF56" i="10"/>
  <c r="BE58" i="10"/>
  <c r="BE60" i="10" s="1"/>
  <c r="AL29" i="9"/>
  <c r="AK31" i="9"/>
  <c r="AK33" i="9" s="1"/>
  <c r="AL56" i="9"/>
  <c r="AK58" i="9"/>
  <c r="AK60" i="9" s="1"/>
  <c r="AR48" i="8"/>
  <c r="AQ50" i="8"/>
  <c r="AQ52" i="8" s="1"/>
  <c r="AP58" i="8"/>
  <c r="AP60" i="8" s="1"/>
  <c r="AQ56" i="8"/>
  <c r="AY58" i="7"/>
  <c r="AY60" i="7" s="1"/>
  <c r="AZ56" i="7"/>
  <c r="AZ29" i="6"/>
  <c r="AY31" i="6"/>
  <c r="AY33" i="6" s="1"/>
  <c r="AU29" i="5"/>
  <c r="AT31" i="5"/>
  <c r="AT33" i="5" s="1"/>
  <c r="AV60" i="4"/>
  <c r="AT6" i="36"/>
  <c r="AX56" i="4"/>
  <c r="AW58" i="4"/>
  <c r="AW58" i="3"/>
  <c r="AW60" i="3" s="1"/>
  <c r="AX56" i="3"/>
  <c r="AQ29" i="2"/>
  <c r="AP31" i="2"/>
  <c r="AP33" i="2" s="1"/>
  <c r="AJ48" i="12" l="1"/>
  <c r="AI50" i="12"/>
  <c r="AI52" i="12" s="1"/>
  <c r="AV29" i="10"/>
  <c r="AU31" i="10"/>
  <c r="AU33" i="10" s="1"/>
  <c r="BB29" i="4"/>
  <c r="BA31" i="4"/>
  <c r="BA33" i="4" s="1"/>
  <c r="AJ58" i="12"/>
  <c r="AJ60" i="12" s="1"/>
  <c r="AK56" i="12"/>
  <c r="AW34" i="36"/>
  <c r="BG56" i="10"/>
  <c r="BF58" i="10"/>
  <c r="BF60" i="10" s="1"/>
  <c r="AM56" i="9"/>
  <c r="AL58" i="9"/>
  <c r="AL60" i="9" s="1"/>
  <c r="AM29" i="9"/>
  <c r="AL31" i="9"/>
  <c r="AL33" i="9" s="1"/>
  <c r="AR56" i="8"/>
  <c r="AQ58" i="8"/>
  <c r="AQ60" i="8" s="1"/>
  <c r="AS48" i="8"/>
  <c r="AR50" i="8"/>
  <c r="AR52" i="8" s="1"/>
  <c r="BA56" i="7"/>
  <c r="AZ58" i="7"/>
  <c r="AZ60" i="7" s="1"/>
  <c r="BA29" i="6"/>
  <c r="AZ31" i="6"/>
  <c r="AZ33" i="6" s="1"/>
  <c r="AV29" i="5"/>
  <c r="AU31" i="5"/>
  <c r="AU33" i="5" s="1"/>
  <c r="AW60" i="4"/>
  <c r="AU6" i="36"/>
  <c r="AY56" i="4"/>
  <c r="AX58" i="4"/>
  <c r="AY56" i="3"/>
  <c r="AX58" i="3"/>
  <c r="AX60" i="3" s="1"/>
  <c r="AR29" i="2"/>
  <c r="AQ31" i="2"/>
  <c r="AQ33" i="2" s="1"/>
  <c r="AK58" i="12" l="1"/>
  <c r="AK60" i="12" s="1"/>
  <c r="AL56" i="12"/>
  <c r="BC29" i="4"/>
  <c r="BB31" i="4"/>
  <c r="BB33" i="4" s="1"/>
  <c r="AW29" i="10"/>
  <c r="AV31" i="10"/>
  <c r="AV33" i="10" s="1"/>
  <c r="AJ50" i="12"/>
  <c r="AJ52" i="12" s="1"/>
  <c r="AK48" i="12"/>
  <c r="AX34" i="36"/>
  <c r="BH56" i="10"/>
  <c r="BG58" i="10"/>
  <c r="BG60" i="10" s="1"/>
  <c r="AN29" i="9"/>
  <c r="AM31" i="9"/>
  <c r="AM33" i="9" s="1"/>
  <c r="AN56" i="9"/>
  <c r="AM58" i="9"/>
  <c r="AM60" i="9" s="1"/>
  <c r="AT48" i="8"/>
  <c r="AS50" i="8"/>
  <c r="AS52" i="8" s="1"/>
  <c r="AS56" i="8"/>
  <c r="AR58" i="8"/>
  <c r="AR60" i="8" s="1"/>
  <c r="BB56" i="7"/>
  <c r="BA58" i="7"/>
  <c r="BA60" i="7" s="1"/>
  <c r="BB29" i="6"/>
  <c r="BA31" i="6"/>
  <c r="BA33" i="6" s="1"/>
  <c r="AW29" i="5"/>
  <c r="AV31" i="5"/>
  <c r="AV33" i="5" s="1"/>
  <c r="AX60" i="4"/>
  <c r="AV6" i="36"/>
  <c r="AZ56" i="4"/>
  <c r="AY58" i="4"/>
  <c r="AZ56" i="3"/>
  <c r="AY58" i="3"/>
  <c r="AY60" i="3" s="1"/>
  <c r="AS29" i="2"/>
  <c r="AR31" i="2"/>
  <c r="AR33" i="2" s="1"/>
  <c r="AX29" i="10" l="1"/>
  <c r="AW31" i="10"/>
  <c r="AW33" i="10" s="1"/>
  <c r="AM56" i="12"/>
  <c r="AL58" i="12"/>
  <c r="AL60" i="12" s="1"/>
  <c r="BD29" i="4"/>
  <c r="BC31" i="4"/>
  <c r="BC33" i="4" s="1"/>
  <c r="AL48" i="12"/>
  <c r="AK50" i="12"/>
  <c r="AK52" i="12" s="1"/>
  <c r="AY34" i="36"/>
  <c r="BI56" i="10"/>
  <c r="BH58" i="10"/>
  <c r="BH60" i="10" s="1"/>
  <c r="AO56" i="9"/>
  <c r="AN58" i="9"/>
  <c r="AN60" i="9" s="1"/>
  <c r="AO29" i="9"/>
  <c r="AN31" i="9"/>
  <c r="AN33" i="9" s="1"/>
  <c r="AT56" i="8"/>
  <c r="AS58" i="8"/>
  <c r="AS60" i="8" s="1"/>
  <c r="AU48" i="8"/>
  <c r="AT50" i="8"/>
  <c r="AT52" i="8" s="1"/>
  <c r="BC56" i="7"/>
  <c r="BB58" i="7"/>
  <c r="BB60" i="7" s="1"/>
  <c r="BC29" i="6"/>
  <c r="BB31" i="6"/>
  <c r="BB33" i="6" s="1"/>
  <c r="AX29" i="5"/>
  <c r="AW31" i="5"/>
  <c r="AW33" i="5" s="1"/>
  <c r="AY60" i="4"/>
  <c r="AW6" i="36"/>
  <c r="BA56" i="4"/>
  <c r="AZ58" i="4"/>
  <c r="BA56" i="3"/>
  <c r="AZ58" i="3"/>
  <c r="AZ60" i="3" s="1"/>
  <c r="AT29" i="2"/>
  <c r="AS31" i="2"/>
  <c r="AS33" i="2" s="1"/>
  <c r="AY29" i="10" l="1"/>
  <c r="AX31" i="10"/>
  <c r="AX33" i="10" s="1"/>
  <c r="AL50" i="12"/>
  <c r="AL52" i="12" s="1"/>
  <c r="AM48" i="12"/>
  <c r="BE29" i="4"/>
  <c r="BD31" i="4"/>
  <c r="BD33" i="4" s="1"/>
  <c r="AM58" i="12"/>
  <c r="AM60" i="12" s="1"/>
  <c r="AN56" i="12"/>
  <c r="AZ34" i="36"/>
  <c r="BJ56" i="10"/>
  <c r="BI58" i="10"/>
  <c r="BI60" i="10" s="1"/>
  <c r="AP29" i="9"/>
  <c r="AO31" i="9"/>
  <c r="AO33" i="9" s="1"/>
  <c r="AP56" i="9"/>
  <c r="AO58" i="9"/>
  <c r="AO60" i="9" s="1"/>
  <c r="AV48" i="8"/>
  <c r="AU50" i="8"/>
  <c r="AU52" i="8" s="1"/>
  <c r="AT58" i="8"/>
  <c r="AT60" i="8" s="1"/>
  <c r="AU56" i="8"/>
  <c r="BD56" i="7"/>
  <c r="BC58" i="7"/>
  <c r="BC60" i="7" s="1"/>
  <c r="BD29" i="6"/>
  <c r="BC31" i="6"/>
  <c r="BC33" i="6" s="1"/>
  <c r="AY29" i="5"/>
  <c r="AX31" i="5"/>
  <c r="AX33" i="5" s="1"/>
  <c r="BB56" i="4"/>
  <c r="BA58" i="4"/>
  <c r="AZ60" i="4"/>
  <c r="AX6" i="36"/>
  <c r="BA58" i="3"/>
  <c r="BA60" i="3" s="1"/>
  <c r="BB56" i="3"/>
  <c r="AU29" i="2"/>
  <c r="AT31" i="2"/>
  <c r="AT33" i="2" s="1"/>
  <c r="AZ29" i="10" l="1"/>
  <c r="AY31" i="10"/>
  <c r="AY33" i="10" s="1"/>
  <c r="AN48" i="12"/>
  <c r="AM50" i="12"/>
  <c r="AM52" i="12" s="1"/>
  <c r="AN58" i="12"/>
  <c r="AN60" i="12" s="1"/>
  <c r="AO56" i="12"/>
  <c r="BF29" i="4"/>
  <c r="BE31" i="4"/>
  <c r="BE33" i="4" s="1"/>
  <c r="BA34" i="36"/>
  <c r="BK56" i="10"/>
  <c r="BJ58" i="10"/>
  <c r="BJ60" i="10" s="1"/>
  <c r="AQ56" i="9"/>
  <c r="AP58" i="9"/>
  <c r="AP60" i="9" s="1"/>
  <c r="AQ29" i="9"/>
  <c r="AP31" i="9"/>
  <c r="AP33" i="9" s="1"/>
  <c r="AV56" i="8"/>
  <c r="AU58" i="8"/>
  <c r="AU60" i="8" s="1"/>
  <c r="AW48" i="8"/>
  <c r="AV50" i="8"/>
  <c r="AV52" i="8" s="1"/>
  <c r="BE56" i="7"/>
  <c r="BD58" i="7"/>
  <c r="BD60" i="7" s="1"/>
  <c r="BE29" i="6"/>
  <c r="BD31" i="6"/>
  <c r="BD33" i="6" s="1"/>
  <c r="AZ29" i="5"/>
  <c r="AY31" i="5"/>
  <c r="AY33" i="5" s="1"/>
  <c r="BA60" i="4"/>
  <c r="AY6" i="36"/>
  <c r="BC56" i="4"/>
  <c r="BB58" i="4"/>
  <c r="BC56" i="3"/>
  <c r="BB58" i="3"/>
  <c r="BB60" i="3" s="1"/>
  <c r="AV29" i="2"/>
  <c r="AU31" i="2"/>
  <c r="AU33" i="2" s="1"/>
  <c r="AO48" i="12" l="1"/>
  <c r="AN50" i="12"/>
  <c r="AN52" i="12" s="1"/>
  <c r="BA29" i="10"/>
  <c r="AZ31" i="10"/>
  <c r="AZ33" i="10" s="1"/>
  <c r="AP56" i="12"/>
  <c r="AO58" i="12"/>
  <c r="AO60" i="12" s="1"/>
  <c r="BF31" i="4"/>
  <c r="BF33" i="4" s="1"/>
  <c r="BG29" i="4"/>
  <c r="BB34" i="36"/>
  <c r="BL56" i="10"/>
  <c r="BK58" i="10"/>
  <c r="BK60" i="10" s="1"/>
  <c r="AR56" i="9"/>
  <c r="AQ58" i="9"/>
  <c r="AQ60" i="9" s="1"/>
  <c r="AR29" i="9"/>
  <c r="AQ31" i="9"/>
  <c r="AQ33" i="9" s="1"/>
  <c r="AW50" i="8"/>
  <c r="AW52" i="8" s="1"/>
  <c r="AX48" i="8"/>
  <c r="AW56" i="8"/>
  <c r="AV58" i="8"/>
  <c r="AV60" i="8" s="1"/>
  <c r="BF56" i="7"/>
  <c r="BE58" i="7"/>
  <c r="BE60" i="7" s="1"/>
  <c r="BF29" i="6"/>
  <c r="BE31" i="6"/>
  <c r="BE33" i="6" s="1"/>
  <c r="BA29" i="5"/>
  <c r="AZ31" i="5"/>
  <c r="AZ33" i="5" s="1"/>
  <c r="BB60" i="4"/>
  <c r="AZ6" i="36"/>
  <c r="BD56" i="4"/>
  <c r="BC58" i="4"/>
  <c r="BD56" i="3"/>
  <c r="BC58" i="3"/>
  <c r="BC60" i="3" s="1"/>
  <c r="AW29" i="2"/>
  <c r="AV31" i="2"/>
  <c r="AV33" i="2" s="1"/>
  <c r="BB29" i="10" l="1"/>
  <c r="BA31" i="10"/>
  <c r="BA33" i="10" s="1"/>
  <c r="BH29" i="4"/>
  <c r="BG31" i="4"/>
  <c r="BG33" i="4" s="1"/>
  <c r="AP58" i="12"/>
  <c r="AP60" i="12" s="1"/>
  <c r="AQ56" i="12"/>
  <c r="AP48" i="12"/>
  <c r="AO50" i="12"/>
  <c r="AO52" i="12" s="1"/>
  <c r="BC34" i="36"/>
  <c r="BM56" i="10"/>
  <c r="BL58" i="10"/>
  <c r="BL60" i="10" s="1"/>
  <c r="AS29" i="9"/>
  <c r="AR31" i="9"/>
  <c r="AR33" i="9" s="1"/>
  <c r="AS56" i="9"/>
  <c r="AR58" i="9"/>
  <c r="AR60" i="9" s="1"/>
  <c r="AX56" i="8"/>
  <c r="AW58" i="8"/>
  <c r="AW60" i="8" s="1"/>
  <c r="AY48" i="8"/>
  <c r="AX50" i="8"/>
  <c r="AX52" i="8" s="1"/>
  <c r="BG56" i="7"/>
  <c r="BF58" i="7"/>
  <c r="BF60" i="7" s="1"/>
  <c r="BG29" i="6"/>
  <c r="BF31" i="6"/>
  <c r="BF33" i="6" s="1"/>
  <c r="BB29" i="5"/>
  <c r="BA31" i="5"/>
  <c r="BA33" i="5" s="1"/>
  <c r="BC60" i="4"/>
  <c r="BA6" i="36"/>
  <c r="BE56" i="4"/>
  <c r="BD58" i="4"/>
  <c r="BE56" i="3"/>
  <c r="BD58" i="3"/>
  <c r="BD60" i="3" s="1"/>
  <c r="AX29" i="2"/>
  <c r="AW31" i="2"/>
  <c r="AW33" i="2" s="1"/>
  <c r="AR56" i="12" l="1"/>
  <c r="AQ58" i="12"/>
  <c r="AQ60" i="12" s="1"/>
  <c r="BC29" i="10"/>
  <c r="BB31" i="10"/>
  <c r="BB33" i="10" s="1"/>
  <c r="AP50" i="12"/>
  <c r="AP52" i="12" s="1"/>
  <c r="AQ48" i="12"/>
  <c r="BI29" i="4"/>
  <c r="BH31" i="4"/>
  <c r="BH33" i="4" s="1"/>
  <c r="BD34" i="36"/>
  <c r="BN56" i="10"/>
  <c r="BM58" i="10"/>
  <c r="BM60" i="10" s="1"/>
  <c r="AS31" i="9"/>
  <c r="AS33" i="9" s="1"/>
  <c r="AT29" i="9"/>
  <c r="AT56" i="9"/>
  <c r="AS58" i="9"/>
  <c r="AS60" i="9" s="1"/>
  <c r="AZ48" i="8"/>
  <c r="AY50" i="8"/>
  <c r="AY52" i="8" s="1"/>
  <c r="AX58" i="8"/>
  <c r="AX60" i="8" s="1"/>
  <c r="AY56" i="8"/>
  <c r="BH56" i="7"/>
  <c r="BG58" i="7"/>
  <c r="BG60" i="7" s="1"/>
  <c r="BH29" i="6"/>
  <c r="BG31" i="6"/>
  <c r="BG33" i="6" s="1"/>
  <c r="BC29" i="5"/>
  <c r="BB31" i="5"/>
  <c r="BB33" i="5" s="1"/>
  <c r="BD60" i="4"/>
  <c r="BB6" i="36"/>
  <c r="BF56" i="4"/>
  <c r="BE58" i="4"/>
  <c r="BF56" i="3"/>
  <c r="BE58" i="3"/>
  <c r="BE60" i="3" s="1"/>
  <c r="AY29" i="2"/>
  <c r="AX31" i="2"/>
  <c r="AX33" i="2" s="1"/>
  <c r="AQ50" i="12" l="1"/>
  <c r="AQ52" i="12" s="1"/>
  <c r="AR48" i="12"/>
  <c r="BD29" i="10"/>
  <c r="BC31" i="10"/>
  <c r="BC33" i="10" s="1"/>
  <c r="BJ29" i="4"/>
  <c r="BI31" i="4"/>
  <c r="BI33" i="4" s="1"/>
  <c r="AS56" i="12"/>
  <c r="AR58" i="12"/>
  <c r="AR60" i="12" s="1"/>
  <c r="BE34" i="36"/>
  <c r="BO56" i="10"/>
  <c r="BN58" i="10"/>
  <c r="BN60" i="10" s="1"/>
  <c r="AU29" i="9"/>
  <c r="AT31" i="9"/>
  <c r="AT33" i="9" s="1"/>
  <c r="AU56" i="9"/>
  <c r="AT58" i="9"/>
  <c r="AT60" i="9" s="1"/>
  <c r="AZ56" i="8"/>
  <c r="AY58" i="8"/>
  <c r="AY60" i="8" s="1"/>
  <c r="BA48" i="8"/>
  <c r="AZ50" i="8"/>
  <c r="AZ52" i="8" s="1"/>
  <c r="BI56" i="7"/>
  <c r="BH58" i="7"/>
  <c r="BH60" i="7" s="1"/>
  <c r="BI29" i="6"/>
  <c r="BH31" i="6"/>
  <c r="BH33" i="6" s="1"/>
  <c r="BD29" i="5"/>
  <c r="BC31" i="5"/>
  <c r="BC33" i="5" s="1"/>
  <c r="BE60" i="4"/>
  <c r="BC6" i="36"/>
  <c r="BG56" i="4"/>
  <c r="BF58" i="4"/>
  <c r="BG56" i="3"/>
  <c r="BF58" i="3"/>
  <c r="BF60" i="3" s="1"/>
  <c r="AZ29" i="2"/>
  <c r="AY31" i="2"/>
  <c r="AY33" i="2" s="1"/>
  <c r="AS58" i="12" l="1"/>
  <c r="AS60" i="12" s="1"/>
  <c r="AT56" i="12"/>
  <c r="BK29" i="4"/>
  <c r="BJ31" i="4"/>
  <c r="BJ33" i="4" s="1"/>
  <c r="BE29" i="10"/>
  <c r="BD31" i="10"/>
  <c r="BD33" i="10" s="1"/>
  <c r="AS48" i="12"/>
  <c r="AR50" i="12"/>
  <c r="AR52" i="12" s="1"/>
  <c r="BF34" i="36"/>
  <c r="BP56" i="10"/>
  <c r="BO58" i="10"/>
  <c r="BO60" i="10" s="1"/>
  <c r="AV56" i="9"/>
  <c r="AU58" i="9"/>
  <c r="AU60" i="9" s="1"/>
  <c r="AV29" i="9"/>
  <c r="AU31" i="9"/>
  <c r="AU33" i="9" s="1"/>
  <c r="BB48" i="8"/>
  <c r="BA50" i="8"/>
  <c r="BA52" i="8" s="1"/>
  <c r="BA56" i="8"/>
  <c r="AZ58" i="8"/>
  <c r="AZ60" i="8" s="1"/>
  <c r="BJ56" i="7"/>
  <c r="BI58" i="7"/>
  <c r="BI60" i="7" s="1"/>
  <c r="BJ29" i="6"/>
  <c r="BI31" i="6"/>
  <c r="BI33" i="6" s="1"/>
  <c r="BE29" i="5"/>
  <c r="BD31" i="5"/>
  <c r="BD33" i="5" s="1"/>
  <c r="BF60" i="4"/>
  <c r="BD6" i="36"/>
  <c r="BH56" i="4"/>
  <c r="BG58" i="4"/>
  <c r="BH56" i="3"/>
  <c r="BG58" i="3"/>
  <c r="BG60" i="3" s="1"/>
  <c r="BA29" i="2"/>
  <c r="AZ31" i="2"/>
  <c r="AZ33" i="2" s="1"/>
  <c r="AS50" i="12" l="1"/>
  <c r="AS52" i="12" s="1"/>
  <c r="AT48" i="12"/>
  <c r="BF29" i="10"/>
  <c r="BE31" i="10"/>
  <c r="BE33" i="10" s="1"/>
  <c r="AU56" i="12"/>
  <c r="AT58" i="12"/>
  <c r="AT60" i="12" s="1"/>
  <c r="BK31" i="4"/>
  <c r="BK33" i="4" s="1"/>
  <c r="BL29" i="4"/>
  <c r="BG34" i="36"/>
  <c r="BQ56" i="10"/>
  <c r="BP58" i="10"/>
  <c r="BP60" i="10" s="1"/>
  <c r="AW56" i="9"/>
  <c r="AV58" i="9"/>
  <c r="AV60" i="9" s="1"/>
  <c r="AW29" i="9"/>
  <c r="AV31" i="9"/>
  <c r="AV33" i="9" s="1"/>
  <c r="BB56" i="8"/>
  <c r="BA58" i="8"/>
  <c r="BA60" i="8" s="1"/>
  <c r="BC48" i="8"/>
  <c r="BB50" i="8"/>
  <c r="BB52" i="8" s="1"/>
  <c r="BK56" i="7"/>
  <c r="BJ58" i="7"/>
  <c r="BJ60" i="7" s="1"/>
  <c r="BK29" i="6"/>
  <c r="BJ31" i="6"/>
  <c r="BJ33" i="6" s="1"/>
  <c r="BF29" i="5"/>
  <c r="BE31" i="5"/>
  <c r="BE33" i="5" s="1"/>
  <c r="BG60" i="4"/>
  <c r="BE6" i="36"/>
  <c r="BI56" i="4"/>
  <c r="BH58" i="4"/>
  <c r="BI56" i="3"/>
  <c r="BH58" i="3"/>
  <c r="BH60" i="3" s="1"/>
  <c r="BB29" i="2"/>
  <c r="BA31" i="2"/>
  <c r="BA33" i="2" s="1"/>
  <c r="AU48" i="12" l="1"/>
  <c r="AT50" i="12"/>
  <c r="AT52" i="12" s="1"/>
  <c r="BL31" i="4"/>
  <c r="BL33" i="4" s="1"/>
  <c r="BM29" i="4"/>
  <c r="AV56" i="12"/>
  <c r="AU58" i="12"/>
  <c r="AU60" i="12" s="1"/>
  <c r="BG29" i="10"/>
  <c r="BF31" i="10"/>
  <c r="BF33" i="10" s="1"/>
  <c r="BH34" i="36"/>
  <c r="BR56" i="10"/>
  <c r="BQ58" i="10"/>
  <c r="BQ60" i="10" s="1"/>
  <c r="AX56" i="9"/>
  <c r="AW58" i="9"/>
  <c r="AW60" i="9" s="1"/>
  <c r="AW31" i="9"/>
  <c r="AW33" i="9" s="1"/>
  <c r="AX29" i="9"/>
  <c r="BD48" i="8"/>
  <c r="BC50" i="8"/>
  <c r="BC52" i="8" s="1"/>
  <c r="BC56" i="8"/>
  <c r="BB58" i="8"/>
  <c r="BB60" i="8" s="1"/>
  <c r="BL56" i="7"/>
  <c r="BK58" i="7"/>
  <c r="BK60" i="7" s="1"/>
  <c r="BL29" i="6"/>
  <c r="BK31" i="6"/>
  <c r="BK33" i="6" s="1"/>
  <c r="BG29" i="5"/>
  <c r="BF31" i="5"/>
  <c r="BF33" i="5" s="1"/>
  <c r="BJ56" i="4"/>
  <c r="BI58" i="4"/>
  <c r="BH60" i="4"/>
  <c r="BF6" i="36"/>
  <c r="BJ56" i="3"/>
  <c r="BI58" i="3"/>
  <c r="BI60" i="3" s="1"/>
  <c r="BC29" i="2"/>
  <c r="BB31" i="2"/>
  <c r="BB33" i="2" s="1"/>
  <c r="AW56" i="12" l="1"/>
  <c r="AV58" i="12"/>
  <c r="AV60" i="12" s="1"/>
  <c r="AV48" i="12"/>
  <c r="AU50" i="12"/>
  <c r="AU52" i="12" s="1"/>
  <c r="BN29" i="4"/>
  <c r="BM31" i="4"/>
  <c r="BM33" i="4" s="1"/>
  <c r="BH29" i="10"/>
  <c r="BG31" i="10"/>
  <c r="BG33" i="10" s="1"/>
  <c r="BI34" i="36"/>
  <c r="BS56" i="10"/>
  <c r="BR58" i="10"/>
  <c r="BR60" i="10" s="1"/>
  <c r="AX31" i="9"/>
  <c r="AX33" i="9" s="1"/>
  <c r="AY29" i="9"/>
  <c r="AY56" i="9"/>
  <c r="AX58" i="9"/>
  <c r="AX60" i="9" s="1"/>
  <c r="BD56" i="8"/>
  <c r="BC58" i="8"/>
  <c r="BC60" i="8" s="1"/>
  <c r="BE48" i="8"/>
  <c r="BD50" i="8"/>
  <c r="BD52" i="8" s="1"/>
  <c r="BM56" i="7"/>
  <c r="BL58" i="7"/>
  <c r="BL60" i="7" s="1"/>
  <c r="BM29" i="6"/>
  <c r="BL31" i="6"/>
  <c r="BL33" i="6" s="1"/>
  <c r="BH29" i="5"/>
  <c r="BG31" i="5"/>
  <c r="BG33" i="5" s="1"/>
  <c r="BI60" i="4"/>
  <c r="BG6" i="36"/>
  <c r="BK56" i="4"/>
  <c r="BJ58" i="4"/>
  <c r="BK56" i="3"/>
  <c r="BJ58" i="3"/>
  <c r="BJ60" i="3" s="1"/>
  <c r="BD29" i="2"/>
  <c r="BC31" i="2"/>
  <c r="BC33" i="2" s="1"/>
  <c r="BI29" i="10" l="1"/>
  <c r="BH31" i="10"/>
  <c r="BH33" i="10" s="1"/>
  <c r="BO29" i="4"/>
  <c r="BN31" i="4"/>
  <c r="BN33" i="4" s="1"/>
  <c r="AV50" i="12"/>
  <c r="AV52" i="12" s="1"/>
  <c r="AW48" i="12"/>
  <c r="AX56" i="12"/>
  <c r="AW58" i="12"/>
  <c r="AW60" i="12" s="1"/>
  <c r="BJ34" i="36"/>
  <c r="BT56" i="10"/>
  <c r="BS58" i="10"/>
  <c r="BS60" i="10" s="1"/>
  <c r="AZ29" i="9"/>
  <c r="AY31" i="9"/>
  <c r="AY33" i="9" s="1"/>
  <c r="AZ56" i="9"/>
  <c r="AY58" i="9"/>
  <c r="AY60" i="9" s="1"/>
  <c r="BF48" i="8"/>
  <c r="BE50" i="8"/>
  <c r="BE52" i="8" s="1"/>
  <c r="BD58" i="8"/>
  <c r="BD60" i="8" s="1"/>
  <c r="BE56" i="8"/>
  <c r="BN56" i="7"/>
  <c r="BM58" i="7"/>
  <c r="BM60" i="7" s="1"/>
  <c r="BN29" i="6"/>
  <c r="BM31" i="6"/>
  <c r="BM33" i="6" s="1"/>
  <c r="BI29" i="5"/>
  <c r="BH31" i="5"/>
  <c r="BH33" i="5" s="1"/>
  <c r="BL56" i="4"/>
  <c r="BK58" i="4"/>
  <c r="BJ60" i="4"/>
  <c r="BH6" i="36"/>
  <c r="BL56" i="3"/>
  <c r="BK58" i="3"/>
  <c r="BK60" i="3" s="1"/>
  <c r="BE29" i="2"/>
  <c r="BD31" i="2"/>
  <c r="BD33" i="2" s="1"/>
  <c r="BJ29" i="10" l="1"/>
  <c r="BI31" i="10"/>
  <c r="BI33" i="10" s="1"/>
  <c r="BP29" i="4"/>
  <c r="BO31" i="4"/>
  <c r="BO33" i="4" s="1"/>
  <c r="AX48" i="12"/>
  <c r="AW50" i="12"/>
  <c r="AW52" i="12" s="1"/>
  <c r="AX58" i="12"/>
  <c r="AX60" i="12" s="1"/>
  <c r="AY56" i="12"/>
  <c r="BK34" i="36"/>
  <c r="BU56" i="10"/>
  <c r="BT58" i="10"/>
  <c r="BT60" i="10" s="1"/>
  <c r="BA29" i="9"/>
  <c r="AZ31" i="9"/>
  <c r="AZ33" i="9" s="1"/>
  <c r="BA56" i="9"/>
  <c r="AZ58" i="9"/>
  <c r="AZ60" i="9" s="1"/>
  <c r="BG48" i="8"/>
  <c r="BF50" i="8"/>
  <c r="BF52" i="8" s="1"/>
  <c r="BF56" i="8"/>
  <c r="BE58" i="8"/>
  <c r="BE60" i="8" s="1"/>
  <c r="BO56" i="7"/>
  <c r="BN58" i="7"/>
  <c r="BN60" i="7" s="1"/>
  <c r="BO29" i="6"/>
  <c r="BN31" i="6"/>
  <c r="BN33" i="6" s="1"/>
  <c r="BJ29" i="5"/>
  <c r="BI31" i="5"/>
  <c r="BI33" i="5" s="1"/>
  <c r="BK60" i="4"/>
  <c r="BI6" i="36"/>
  <c r="BM56" i="4"/>
  <c r="BL58" i="4"/>
  <c r="BM56" i="3"/>
  <c r="BL58" i="3"/>
  <c r="BL60" i="3" s="1"/>
  <c r="BF29" i="2"/>
  <c r="BE31" i="2"/>
  <c r="BE33" i="2" s="1"/>
  <c r="AY58" i="12" l="1"/>
  <c r="AY60" i="12" s="1"/>
  <c r="AZ56" i="12"/>
  <c r="AY48" i="12"/>
  <c r="AX50" i="12"/>
  <c r="AX52" i="12" s="1"/>
  <c r="BP31" i="4"/>
  <c r="BP33" i="4" s="1"/>
  <c r="BQ29" i="4"/>
  <c r="BJ31" i="10"/>
  <c r="BJ33" i="10" s="1"/>
  <c r="BK29" i="10"/>
  <c r="BL34" i="36"/>
  <c r="BV56" i="10"/>
  <c r="BU58" i="10"/>
  <c r="BU60" i="10" s="1"/>
  <c r="BB56" i="9"/>
  <c r="BA58" i="9"/>
  <c r="BA60" i="9" s="1"/>
  <c r="BB29" i="9"/>
  <c r="BA31" i="9"/>
  <c r="BA33" i="9" s="1"/>
  <c r="BH48" i="8"/>
  <c r="BG50" i="8"/>
  <c r="BG52" i="8" s="1"/>
  <c r="BG56" i="8"/>
  <c r="BF58" i="8"/>
  <c r="BF60" i="8" s="1"/>
  <c r="BO58" i="7"/>
  <c r="BO60" i="7" s="1"/>
  <c r="BP56" i="7"/>
  <c r="BP29" i="6"/>
  <c r="BO31" i="6"/>
  <c r="BO33" i="6" s="1"/>
  <c r="BJ31" i="5"/>
  <c r="BJ33" i="5" s="1"/>
  <c r="BK29" i="5"/>
  <c r="BL60" i="4"/>
  <c r="BJ6" i="36"/>
  <c r="BN56" i="4"/>
  <c r="BM58" i="4"/>
  <c r="BN56" i="3"/>
  <c r="BM58" i="3"/>
  <c r="BM60" i="3" s="1"/>
  <c r="BG29" i="2"/>
  <c r="BF31" i="2"/>
  <c r="BF33" i="2" s="1"/>
  <c r="BR29" i="4" l="1"/>
  <c r="BQ31" i="4"/>
  <c r="BQ33" i="4" s="1"/>
  <c r="AZ58" i="12"/>
  <c r="AZ60" i="12" s="1"/>
  <c r="BA56" i="12"/>
  <c r="BK31" i="10"/>
  <c r="BK33" i="10" s="1"/>
  <c r="BL29" i="10"/>
  <c r="AY50" i="12"/>
  <c r="AY52" i="12" s="1"/>
  <c r="AZ48" i="12"/>
  <c r="BM34" i="36"/>
  <c r="BW56" i="10"/>
  <c r="BV58" i="10"/>
  <c r="BV60" i="10" s="1"/>
  <c r="BC56" i="9"/>
  <c r="BB58" i="9"/>
  <c r="BB60" i="9" s="1"/>
  <c r="BC29" i="9"/>
  <c r="BB31" i="9"/>
  <c r="BB33" i="9" s="1"/>
  <c r="BI48" i="8"/>
  <c r="BH50" i="8"/>
  <c r="BH52" i="8" s="1"/>
  <c r="BH56" i="8"/>
  <c r="BG58" i="8"/>
  <c r="BG60" i="8" s="1"/>
  <c r="BQ56" i="7"/>
  <c r="BP58" i="7"/>
  <c r="BP60" i="7" s="1"/>
  <c r="BQ29" i="6"/>
  <c r="BP31" i="6"/>
  <c r="BP33" i="6" s="1"/>
  <c r="BL29" i="5"/>
  <c r="BK31" i="5"/>
  <c r="BK33" i="5" s="1"/>
  <c r="BO56" i="4"/>
  <c r="BN58" i="4"/>
  <c r="BM60" i="4"/>
  <c r="BK6" i="36"/>
  <c r="BO56" i="3"/>
  <c r="BN58" i="3"/>
  <c r="BN60" i="3" s="1"/>
  <c r="BH29" i="2"/>
  <c r="BG31" i="2"/>
  <c r="BG33" i="2" s="1"/>
  <c r="BM29" i="10" l="1"/>
  <c r="BL31" i="10"/>
  <c r="BL33" i="10" s="1"/>
  <c r="BR31" i="4"/>
  <c r="BR33" i="4" s="1"/>
  <c r="BS29" i="4"/>
  <c r="AZ50" i="12"/>
  <c r="AZ52" i="12" s="1"/>
  <c r="BA48" i="12"/>
  <c r="BA58" i="12"/>
  <c r="BA60" i="12" s="1"/>
  <c r="BB56" i="12"/>
  <c r="BN34" i="36"/>
  <c r="BX56" i="10"/>
  <c r="BX58" i="10" s="1"/>
  <c r="BX60" i="10" s="1"/>
  <c r="BW58" i="10"/>
  <c r="BW60" i="10" s="1"/>
  <c r="BD29" i="9"/>
  <c r="BC31" i="9"/>
  <c r="BC33" i="9" s="1"/>
  <c r="BD56" i="9"/>
  <c r="BC58" i="9"/>
  <c r="BC60" i="9" s="1"/>
  <c r="BJ48" i="8"/>
  <c r="BI50" i="8"/>
  <c r="BI52" i="8" s="1"/>
  <c r="BI56" i="8"/>
  <c r="BH58" i="8"/>
  <c r="BH60" i="8" s="1"/>
  <c r="BR56" i="7"/>
  <c r="BQ58" i="7"/>
  <c r="BQ60" i="7" s="1"/>
  <c r="BR29" i="6"/>
  <c r="BQ31" i="6"/>
  <c r="BQ33" i="6" s="1"/>
  <c r="BM29" i="5"/>
  <c r="BL31" i="5"/>
  <c r="BL33" i="5" s="1"/>
  <c r="BP56" i="4"/>
  <c r="BO58" i="4"/>
  <c r="BN60" i="4"/>
  <c r="BL6" i="36"/>
  <c r="BP56" i="3"/>
  <c r="BO58" i="3"/>
  <c r="BO60" i="3" s="1"/>
  <c r="BI29" i="2"/>
  <c r="BH31" i="2"/>
  <c r="BH33" i="2" s="1"/>
  <c r="C60" i="10" l="1"/>
  <c r="C61" i="10" s="1"/>
  <c r="BT29" i="4"/>
  <c r="BS31" i="4"/>
  <c r="BS33" i="4" s="1"/>
  <c r="BB48" i="12"/>
  <c r="BA50" i="12"/>
  <c r="BA52" i="12" s="1"/>
  <c r="BB58" i="12"/>
  <c r="BB60" i="12" s="1"/>
  <c r="BC56" i="12"/>
  <c r="BN29" i="10"/>
  <c r="BM31" i="10"/>
  <c r="BM33" i="10" s="1"/>
  <c r="BO34" i="36"/>
  <c r="BE56" i="9"/>
  <c r="BD58" i="9"/>
  <c r="BD60" i="9" s="1"/>
  <c r="BE29" i="9"/>
  <c r="BD31" i="9"/>
  <c r="BD33" i="9" s="1"/>
  <c r="BK48" i="8"/>
  <c r="BJ50" i="8"/>
  <c r="BJ52" i="8" s="1"/>
  <c r="BJ56" i="8"/>
  <c r="BI58" i="8"/>
  <c r="BI60" i="8" s="1"/>
  <c r="BS56" i="7"/>
  <c r="BR58" i="7"/>
  <c r="BR60" i="7" s="1"/>
  <c r="BS29" i="6"/>
  <c r="BR31" i="6"/>
  <c r="BR33" i="6" s="1"/>
  <c r="BN29" i="5"/>
  <c r="BM31" i="5"/>
  <c r="BM33" i="5" s="1"/>
  <c r="BO60" i="4"/>
  <c r="BM6" i="36"/>
  <c r="BQ56" i="4"/>
  <c r="BP58" i="4"/>
  <c r="BQ56" i="3"/>
  <c r="BP58" i="3"/>
  <c r="BP60" i="3" s="1"/>
  <c r="BJ29" i="2"/>
  <c r="BI31" i="2"/>
  <c r="BI33" i="2" s="1"/>
  <c r="BD56" i="12" l="1"/>
  <c r="BC58" i="12"/>
  <c r="BC60" i="12" s="1"/>
  <c r="BO29" i="10"/>
  <c r="BN31" i="10"/>
  <c r="BN33" i="10" s="1"/>
  <c r="BU29" i="4"/>
  <c r="BT31" i="4"/>
  <c r="BT33" i="4" s="1"/>
  <c r="BB50" i="12"/>
  <c r="BB52" i="12" s="1"/>
  <c r="BC48" i="12"/>
  <c r="BP34" i="36"/>
  <c r="BF56" i="9"/>
  <c r="BE58" i="9"/>
  <c r="BE60" i="9" s="1"/>
  <c r="BF29" i="9"/>
  <c r="BE31" i="9"/>
  <c r="BE33" i="9" s="1"/>
  <c r="BL48" i="8"/>
  <c r="BK50" i="8"/>
  <c r="BK52" i="8" s="1"/>
  <c r="BJ58" i="8"/>
  <c r="BJ60" i="8" s="1"/>
  <c r="BK56" i="8"/>
  <c r="BT56" i="7"/>
  <c r="BS58" i="7"/>
  <c r="BS60" i="7" s="1"/>
  <c r="BT29" i="6"/>
  <c r="BS31" i="6"/>
  <c r="BS33" i="6" s="1"/>
  <c r="BO29" i="5"/>
  <c r="BN31" i="5"/>
  <c r="BN33" i="5" s="1"/>
  <c r="BP60" i="4"/>
  <c r="BN6" i="36"/>
  <c r="BR56" i="4"/>
  <c r="BQ58" i="4"/>
  <c r="BQ58" i="3"/>
  <c r="BQ60" i="3" s="1"/>
  <c r="BR56" i="3"/>
  <c r="BK29" i="2"/>
  <c r="BJ31" i="2"/>
  <c r="BJ33" i="2" s="1"/>
  <c r="BD48" i="12" l="1"/>
  <c r="BC50" i="12"/>
  <c r="BC52" i="12" s="1"/>
  <c r="BV29" i="4"/>
  <c r="BU31" i="4"/>
  <c r="BU33" i="4" s="1"/>
  <c r="BO31" i="10"/>
  <c r="BO33" i="10" s="1"/>
  <c r="BP29" i="10"/>
  <c r="BE56" i="12"/>
  <c r="BD58" i="12"/>
  <c r="BD60" i="12" s="1"/>
  <c r="BQ34" i="36"/>
  <c r="BG29" i="9"/>
  <c r="BF31" i="9"/>
  <c r="BF33" i="9" s="1"/>
  <c r="BG56" i="9"/>
  <c r="BF58" i="9"/>
  <c r="BF60" i="9" s="1"/>
  <c r="BM48" i="8"/>
  <c r="BL50" i="8"/>
  <c r="BL52" i="8" s="1"/>
  <c r="BL56" i="8"/>
  <c r="BK58" i="8"/>
  <c r="BK60" i="8" s="1"/>
  <c r="BU56" i="7"/>
  <c r="BT58" i="7"/>
  <c r="BT60" i="7" s="1"/>
  <c r="BU29" i="6"/>
  <c r="BT31" i="6"/>
  <c r="BT33" i="6" s="1"/>
  <c r="BP29" i="5"/>
  <c r="BO31" i="5"/>
  <c r="BO33" i="5" s="1"/>
  <c r="BQ60" i="4"/>
  <c r="BO6" i="36"/>
  <c r="BS56" i="4"/>
  <c r="BR58" i="4"/>
  <c r="BS56" i="3"/>
  <c r="BR58" i="3"/>
  <c r="BR60" i="3" s="1"/>
  <c r="BL29" i="2"/>
  <c r="BK31" i="2"/>
  <c r="BK33" i="2" s="1"/>
  <c r="BF56" i="12" l="1"/>
  <c r="BE58" i="12"/>
  <c r="BE60" i="12" s="1"/>
  <c r="BW29" i="4"/>
  <c r="BV31" i="4"/>
  <c r="BV33" i="4" s="1"/>
  <c r="BP31" i="10"/>
  <c r="BP33" i="10" s="1"/>
  <c r="BQ29" i="10"/>
  <c r="BE48" i="12"/>
  <c r="BD50" i="12"/>
  <c r="BD52" i="12" s="1"/>
  <c r="BR34" i="36"/>
  <c r="BH56" i="9"/>
  <c r="BG58" i="9"/>
  <c r="BG60" i="9" s="1"/>
  <c r="BH29" i="9"/>
  <c r="BG31" i="9"/>
  <c r="BG33" i="9" s="1"/>
  <c r="BN48" i="8"/>
  <c r="BM50" i="8"/>
  <c r="BM52" i="8" s="1"/>
  <c r="BM56" i="8"/>
  <c r="BL58" i="8"/>
  <c r="BL60" i="8" s="1"/>
  <c r="BV56" i="7"/>
  <c r="BU58" i="7"/>
  <c r="BU60" i="7" s="1"/>
  <c r="BV29" i="6"/>
  <c r="BU31" i="6"/>
  <c r="BU33" i="6" s="1"/>
  <c r="BQ29" i="5"/>
  <c r="BP31" i="5"/>
  <c r="BP33" i="5" s="1"/>
  <c r="BR60" i="4"/>
  <c r="BP6" i="36"/>
  <c r="BT56" i="4"/>
  <c r="BS58" i="4"/>
  <c r="BT56" i="3"/>
  <c r="BS58" i="3"/>
  <c r="BS60" i="3" s="1"/>
  <c r="BM29" i="2"/>
  <c r="BL31" i="2"/>
  <c r="BL33" i="2" s="1"/>
  <c r="BG56" i="12" l="1"/>
  <c r="BF58" i="12"/>
  <c r="BF60" i="12" s="1"/>
  <c r="BR29" i="10"/>
  <c r="BQ31" i="10"/>
  <c r="BQ33" i="10" s="1"/>
  <c r="BF48" i="12"/>
  <c r="BE50" i="12"/>
  <c r="BE52" i="12" s="1"/>
  <c r="BX29" i="4"/>
  <c r="BW31" i="4"/>
  <c r="BW33" i="4" s="1"/>
  <c r="BS34" i="36"/>
  <c r="BI29" i="9"/>
  <c r="BH31" i="9"/>
  <c r="BH33" i="9" s="1"/>
  <c r="BI56" i="9"/>
  <c r="BH58" i="9"/>
  <c r="BH60" i="9" s="1"/>
  <c r="BO48" i="8"/>
  <c r="BN50" i="8"/>
  <c r="BN52" i="8" s="1"/>
  <c r="BN56" i="8"/>
  <c r="BM58" i="8"/>
  <c r="BM60" i="8" s="1"/>
  <c r="BW56" i="7"/>
  <c r="BV58" i="7"/>
  <c r="BV60" i="7" s="1"/>
  <c r="BW29" i="6"/>
  <c r="BV31" i="6"/>
  <c r="BV33" i="6" s="1"/>
  <c r="BR29" i="5"/>
  <c r="BQ31" i="5"/>
  <c r="BQ33" i="5" s="1"/>
  <c r="BS60" i="4"/>
  <c r="BQ6" i="36"/>
  <c r="BU56" i="4"/>
  <c r="BT58" i="4"/>
  <c r="BU56" i="3"/>
  <c r="BT58" i="3"/>
  <c r="BT60" i="3" s="1"/>
  <c r="BN29" i="2"/>
  <c r="BM31" i="2"/>
  <c r="BM33" i="2" s="1"/>
  <c r="BY29" i="4" l="1"/>
  <c r="BX31" i="4"/>
  <c r="BX33" i="4" s="1"/>
  <c r="BG48" i="12"/>
  <c r="BF50" i="12"/>
  <c r="BF52" i="12" s="1"/>
  <c r="BH56" i="12"/>
  <c r="BG58" i="12"/>
  <c r="BG60" i="12" s="1"/>
  <c r="BS29" i="10"/>
  <c r="BR31" i="10"/>
  <c r="BR33" i="10" s="1"/>
  <c r="BT34" i="36"/>
  <c r="BJ56" i="9"/>
  <c r="BI58" i="9"/>
  <c r="BI60" i="9" s="1"/>
  <c r="BI31" i="9"/>
  <c r="BI33" i="9" s="1"/>
  <c r="BJ29" i="9"/>
  <c r="BP48" i="8"/>
  <c r="BO50" i="8"/>
  <c r="BO52" i="8" s="1"/>
  <c r="BN58" i="8"/>
  <c r="BN60" i="8" s="1"/>
  <c r="BO56" i="8"/>
  <c r="BX56" i="7"/>
  <c r="BW58" i="7"/>
  <c r="BW60" i="7" s="1"/>
  <c r="BX29" i="6"/>
  <c r="BW31" i="6"/>
  <c r="BW33" i="6" s="1"/>
  <c r="BS29" i="5"/>
  <c r="BR31" i="5"/>
  <c r="BR33" i="5" s="1"/>
  <c r="BT60" i="4"/>
  <c r="BR6" i="36"/>
  <c r="BV56" i="4"/>
  <c r="BU58" i="4"/>
  <c r="BV56" i="3"/>
  <c r="BU58" i="3"/>
  <c r="BU60" i="3" s="1"/>
  <c r="BO29" i="2"/>
  <c r="BN31" i="2"/>
  <c r="BN33" i="2" s="1"/>
  <c r="BI56" i="12" l="1"/>
  <c r="BH58" i="12"/>
  <c r="BH60" i="12" s="1"/>
  <c r="BY31" i="4"/>
  <c r="BY33" i="4" s="1"/>
  <c r="BZ29" i="4"/>
  <c r="BZ31" i="4" s="1"/>
  <c r="BZ33" i="4" s="1"/>
  <c r="BT29" i="10"/>
  <c r="BS31" i="10"/>
  <c r="BS33" i="10" s="1"/>
  <c r="BH48" i="12"/>
  <c r="BG50" i="12"/>
  <c r="BG52" i="12" s="1"/>
  <c r="BU34" i="36"/>
  <c r="BK29" i="9"/>
  <c r="BJ31" i="9"/>
  <c r="BJ33" i="9" s="1"/>
  <c r="BK56" i="9"/>
  <c r="BJ58" i="9"/>
  <c r="BJ60" i="9" s="1"/>
  <c r="BQ48" i="8"/>
  <c r="BP50" i="8"/>
  <c r="BP52" i="8" s="1"/>
  <c r="BP56" i="8"/>
  <c r="BO58" i="8"/>
  <c r="BO60" i="8" s="1"/>
  <c r="BY56" i="7"/>
  <c r="BX58" i="7"/>
  <c r="BX60" i="7" s="1"/>
  <c r="BY29" i="6"/>
  <c r="BX31" i="6"/>
  <c r="BX33" i="6" s="1"/>
  <c r="BT29" i="5"/>
  <c r="BS31" i="5"/>
  <c r="BS33" i="5" s="1"/>
  <c r="BU60" i="4"/>
  <c r="BS6" i="36"/>
  <c r="BW56" i="4"/>
  <c r="BV58" i="4"/>
  <c r="BW56" i="3"/>
  <c r="BV58" i="3"/>
  <c r="BV60" i="3" s="1"/>
  <c r="BP29" i="2"/>
  <c r="BO31" i="2"/>
  <c r="BO33" i="2" s="1"/>
  <c r="C33" i="4" l="1"/>
  <c r="C34" i="4" s="1"/>
  <c r="BU29" i="10"/>
  <c r="BT31" i="10"/>
  <c r="BT33" i="10" s="1"/>
  <c r="BI48" i="12"/>
  <c r="BH50" i="12"/>
  <c r="BH52" i="12" s="1"/>
  <c r="BJ56" i="12"/>
  <c r="BI58" i="12"/>
  <c r="BI60" i="12" s="1"/>
  <c r="BV34" i="36"/>
  <c r="BL56" i="9"/>
  <c r="BK58" i="9"/>
  <c r="BK60" i="9" s="1"/>
  <c r="BL29" i="9"/>
  <c r="BK31" i="9"/>
  <c r="BK33" i="9" s="1"/>
  <c r="BQ50" i="8"/>
  <c r="BQ52" i="8" s="1"/>
  <c r="BR48" i="8"/>
  <c r="BQ56" i="8"/>
  <c r="BP58" i="8"/>
  <c r="BP60" i="8" s="1"/>
  <c r="BZ56" i="7"/>
  <c r="BZ58" i="7" s="1"/>
  <c r="BZ60" i="7" s="1"/>
  <c r="BY58" i="7"/>
  <c r="BY60" i="7" s="1"/>
  <c r="BZ29" i="6"/>
  <c r="BZ31" i="6" s="1"/>
  <c r="BZ33" i="6" s="1"/>
  <c r="BY31" i="6"/>
  <c r="BY33" i="6" s="1"/>
  <c r="BU29" i="5"/>
  <c r="BT31" i="5"/>
  <c r="BT33" i="5" s="1"/>
  <c r="BV60" i="4"/>
  <c r="BT6" i="36"/>
  <c r="BX56" i="4"/>
  <c r="BW58" i="4"/>
  <c r="BX56" i="3"/>
  <c r="BW58" i="3"/>
  <c r="BW60" i="3" s="1"/>
  <c r="BQ29" i="2"/>
  <c r="BP31" i="2"/>
  <c r="BP33" i="2" s="1"/>
  <c r="C33" i="6" l="1"/>
  <c r="BY8" i="36" s="1"/>
  <c r="C60" i="7"/>
  <c r="BY9" i="36" s="1"/>
  <c r="BJ48" i="12"/>
  <c r="BI50" i="12"/>
  <c r="BI52" i="12" s="1"/>
  <c r="BV29" i="10"/>
  <c r="BU31" i="10"/>
  <c r="BU33" i="10" s="1"/>
  <c r="BJ58" i="12"/>
  <c r="BJ60" i="12" s="1"/>
  <c r="BK56" i="12"/>
  <c r="BW34" i="36"/>
  <c r="BX34" i="36"/>
  <c r="BM29" i="9"/>
  <c r="BL31" i="9"/>
  <c r="BL33" i="9" s="1"/>
  <c r="BM56" i="9"/>
  <c r="BL58" i="9"/>
  <c r="BL60" i="9" s="1"/>
  <c r="BR56" i="8"/>
  <c r="BQ58" i="8"/>
  <c r="BQ60" i="8" s="1"/>
  <c r="BS48" i="8"/>
  <c r="BR50" i="8"/>
  <c r="BR52" i="8" s="1"/>
  <c r="BV29" i="5"/>
  <c r="BU31" i="5"/>
  <c r="BU33" i="5" s="1"/>
  <c r="BW60" i="4"/>
  <c r="BU6" i="36"/>
  <c r="BY56" i="4"/>
  <c r="BX58" i="4"/>
  <c r="BY56" i="3"/>
  <c r="BX58" i="3"/>
  <c r="BX60" i="3" s="1"/>
  <c r="BR29" i="2"/>
  <c r="BQ31" i="2"/>
  <c r="BQ33" i="2" s="1"/>
  <c r="C61" i="7" l="1"/>
  <c r="C34" i="6"/>
  <c r="BJ50" i="12"/>
  <c r="BJ52" i="12" s="1"/>
  <c r="BK48" i="12"/>
  <c r="BK58" i="12"/>
  <c r="BK60" i="12" s="1"/>
  <c r="BL56" i="12"/>
  <c r="BV31" i="10"/>
  <c r="BV33" i="10" s="1"/>
  <c r="BW29" i="10"/>
  <c r="BN56" i="9"/>
  <c r="BM58" i="9"/>
  <c r="BM60" i="9" s="1"/>
  <c r="BM31" i="9"/>
  <c r="BM33" i="9" s="1"/>
  <c r="BN29" i="9"/>
  <c r="BT48" i="8"/>
  <c r="BS50" i="8"/>
  <c r="BS52" i="8" s="1"/>
  <c r="BS56" i="8"/>
  <c r="BR58" i="8"/>
  <c r="BR60" i="8" s="1"/>
  <c r="BW29" i="5"/>
  <c r="BV31" i="5"/>
  <c r="BV33" i="5" s="1"/>
  <c r="BZ56" i="4"/>
  <c r="BZ58" i="4" s="1"/>
  <c r="BY58" i="4"/>
  <c r="BX60" i="4"/>
  <c r="BV6" i="36"/>
  <c r="BZ56" i="3"/>
  <c r="BS29" i="2"/>
  <c r="BR31" i="2"/>
  <c r="BR33" i="2" s="1"/>
  <c r="BX29" i="10" l="1"/>
  <c r="BW31" i="10"/>
  <c r="BW33" i="10" s="1"/>
  <c r="BM56" i="12"/>
  <c r="BL58" i="12"/>
  <c r="BL60" i="12" s="1"/>
  <c r="BL48" i="12"/>
  <c r="BK50" i="12"/>
  <c r="BK52" i="12" s="1"/>
  <c r="BY34" i="36"/>
  <c r="BN31" i="9"/>
  <c r="BN33" i="9" s="1"/>
  <c r="BO29" i="9"/>
  <c r="BO56" i="9"/>
  <c r="BN58" i="9"/>
  <c r="BN60" i="9" s="1"/>
  <c r="BT56" i="8"/>
  <c r="BS58" i="8"/>
  <c r="BS60" i="8" s="1"/>
  <c r="BU48" i="8"/>
  <c r="BT50" i="8"/>
  <c r="BT52" i="8" s="1"/>
  <c r="BX29" i="5"/>
  <c r="BW31" i="5"/>
  <c r="BW33" i="5" s="1"/>
  <c r="BY60" i="4"/>
  <c r="BW6" i="36"/>
  <c r="BZ60" i="4"/>
  <c r="BX6" i="36"/>
  <c r="BT29" i="2"/>
  <c r="BS31" i="2"/>
  <c r="BS33" i="2" s="1"/>
  <c r="C60" i="4" l="1"/>
  <c r="BY6" i="36" s="1"/>
  <c r="BM48" i="12"/>
  <c r="BL50" i="12"/>
  <c r="BL52" i="12" s="1"/>
  <c r="BM58" i="12"/>
  <c r="BM60" i="12" s="1"/>
  <c r="BN56" i="12"/>
  <c r="BY29" i="10"/>
  <c r="BX31" i="10"/>
  <c r="BX33" i="10" s="1"/>
  <c r="BP29" i="9"/>
  <c r="BO31" i="9"/>
  <c r="BO33" i="9" s="1"/>
  <c r="BP56" i="9"/>
  <c r="BO58" i="9"/>
  <c r="BO60" i="9" s="1"/>
  <c r="BV48" i="8"/>
  <c r="BU50" i="8"/>
  <c r="BU52" i="8" s="1"/>
  <c r="BT58" i="8"/>
  <c r="BT60" i="8" s="1"/>
  <c r="BU56" i="8"/>
  <c r="BY29" i="5"/>
  <c r="BX31" i="5"/>
  <c r="BX33" i="5" s="1"/>
  <c r="BU29" i="2"/>
  <c r="BT31" i="2"/>
  <c r="BT33" i="2" s="1"/>
  <c r="C61" i="4" l="1"/>
  <c r="BO56" i="12"/>
  <c r="BN58" i="12"/>
  <c r="BN60" i="12" s="1"/>
  <c r="BN48" i="12"/>
  <c r="BM50" i="12"/>
  <c r="BM52" i="12" s="1"/>
  <c r="BY31" i="10"/>
  <c r="BY33" i="10" s="1"/>
  <c r="BZ29" i="10"/>
  <c r="BZ31" i="10" s="1"/>
  <c r="BZ33" i="10" s="1"/>
  <c r="BQ29" i="9"/>
  <c r="BP31" i="9"/>
  <c r="BP33" i="9" s="1"/>
  <c r="BQ56" i="9"/>
  <c r="BP58" i="9"/>
  <c r="BP60" i="9" s="1"/>
  <c r="BV56" i="8"/>
  <c r="BU58" i="8"/>
  <c r="BU60" i="8" s="1"/>
  <c r="BW48" i="8"/>
  <c r="BV50" i="8"/>
  <c r="BV52" i="8" s="1"/>
  <c r="BZ29" i="5"/>
  <c r="BZ31" i="5" s="1"/>
  <c r="BZ33" i="5" s="1"/>
  <c r="BY31" i="5"/>
  <c r="BY33" i="5" s="1"/>
  <c r="BV29" i="2"/>
  <c r="BU31" i="2"/>
  <c r="BU33" i="2" s="1"/>
  <c r="C57" i="11"/>
  <c r="C56" i="11" s="1"/>
  <c r="D56" i="11" s="1"/>
  <c r="C57" i="13"/>
  <c r="C56" i="13" s="1"/>
  <c r="D56" i="13" s="1"/>
  <c r="C57" i="14"/>
  <c r="C56" i="14" s="1"/>
  <c r="D56" i="14" s="1"/>
  <c r="C57" i="16"/>
  <c r="C56" i="16" s="1"/>
  <c r="D56" i="16" s="1"/>
  <c r="C57" i="17"/>
  <c r="C56" i="17" s="1"/>
  <c r="D56" i="17" s="1"/>
  <c r="C57" i="18"/>
  <c r="C56" i="18" s="1"/>
  <c r="D56" i="18" s="1"/>
  <c r="C57" i="19"/>
  <c r="C56" i="19" s="1"/>
  <c r="D56" i="19" s="1"/>
  <c r="C57" i="20"/>
  <c r="C56" i="20" s="1"/>
  <c r="D56" i="20" s="1"/>
  <c r="C57" i="21"/>
  <c r="C56" i="21" s="1"/>
  <c r="D56" i="21" s="1"/>
  <c r="C57" i="23"/>
  <c r="C56" i="23" s="1"/>
  <c r="D56" i="23" s="1"/>
  <c r="C57" i="24"/>
  <c r="C56" i="24" s="1"/>
  <c r="D56" i="24" s="1"/>
  <c r="C57" i="25"/>
  <c r="C56" i="25" s="1"/>
  <c r="D56" i="25" s="1"/>
  <c r="C57" i="26"/>
  <c r="C56" i="26" s="1"/>
  <c r="D56" i="26" s="1"/>
  <c r="C30" i="11"/>
  <c r="C29" i="11" s="1"/>
  <c r="D29" i="11" s="1"/>
  <c r="C30" i="12"/>
  <c r="C29" i="12" s="1"/>
  <c r="D29" i="12" s="1"/>
  <c r="C30" i="13"/>
  <c r="C29" i="13" s="1"/>
  <c r="D29" i="13" s="1"/>
  <c r="C30" i="14"/>
  <c r="C29" i="14" s="1"/>
  <c r="D29" i="14" s="1"/>
  <c r="C30" i="16"/>
  <c r="C29" i="16" s="1"/>
  <c r="D29" i="16" s="1"/>
  <c r="C30" i="17"/>
  <c r="C29" i="17" s="1"/>
  <c r="D29" i="17" s="1"/>
  <c r="C30" i="18"/>
  <c r="C29" i="18" s="1"/>
  <c r="D29" i="18" s="1"/>
  <c r="C30" i="19"/>
  <c r="C29" i="19" s="1"/>
  <c r="D29" i="19" s="1"/>
  <c r="C30" i="20"/>
  <c r="C29" i="20" s="1"/>
  <c r="D29" i="20" s="1"/>
  <c r="C30" i="21"/>
  <c r="C29" i="21" s="1"/>
  <c r="D29" i="21" s="1"/>
  <c r="C30" i="23"/>
  <c r="C29" i="23" s="1"/>
  <c r="D29" i="23" s="1"/>
  <c r="C30" i="24"/>
  <c r="C29" i="24" s="1"/>
  <c r="D29" i="24" s="1"/>
  <c r="C30" i="25"/>
  <c r="C29" i="25" s="1"/>
  <c r="D29" i="25" s="1"/>
  <c r="E29" i="21" l="1"/>
  <c r="D31" i="21"/>
  <c r="D33" i="21" s="1"/>
  <c r="E29" i="17"/>
  <c r="D31" i="17"/>
  <c r="D33" i="17" s="1"/>
  <c r="E29" i="13"/>
  <c r="D31" i="13"/>
  <c r="D33" i="13" s="1"/>
  <c r="E29" i="25"/>
  <c r="D31" i="25"/>
  <c r="D33" i="25" s="1"/>
  <c r="E29" i="20"/>
  <c r="D31" i="20"/>
  <c r="D33" i="20" s="1"/>
  <c r="E29" i="16"/>
  <c r="D31" i="16"/>
  <c r="D33" i="16" s="1"/>
  <c r="E29" i="23"/>
  <c r="D31" i="23"/>
  <c r="D33" i="23" s="1"/>
  <c r="E29" i="19"/>
  <c r="D31" i="19"/>
  <c r="D33" i="19" s="1"/>
  <c r="E29" i="24"/>
  <c r="D31" i="24"/>
  <c r="D33" i="24" s="1"/>
  <c r="E29" i="18"/>
  <c r="D31" i="18"/>
  <c r="D33" i="18" s="1"/>
  <c r="E29" i="14"/>
  <c r="D31" i="14"/>
  <c r="D33" i="14" s="1"/>
  <c r="E56" i="21"/>
  <c r="D58" i="21"/>
  <c r="D60" i="21" s="1"/>
  <c r="E56" i="20"/>
  <c r="D58" i="20"/>
  <c r="D60" i="20" s="1"/>
  <c r="E56" i="16"/>
  <c r="D58" i="16"/>
  <c r="D60" i="16" s="1"/>
  <c r="E56" i="13"/>
  <c r="D58" i="13"/>
  <c r="D60" i="13" s="1"/>
  <c r="E56" i="24"/>
  <c r="D58" i="24"/>
  <c r="D60" i="24" s="1"/>
  <c r="E56" i="23"/>
  <c r="D58" i="23"/>
  <c r="D60" i="23" s="1"/>
  <c r="E56" i="19"/>
  <c r="D58" i="19"/>
  <c r="D60" i="19" s="1"/>
  <c r="E56" i="25"/>
  <c r="D58" i="25"/>
  <c r="E56" i="17"/>
  <c r="D58" i="17"/>
  <c r="D60" i="17" s="1"/>
  <c r="E56" i="26"/>
  <c r="D58" i="26"/>
  <c r="D60" i="26" s="1"/>
  <c r="E56" i="18"/>
  <c r="D58" i="18"/>
  <c r="E56" i="14"/>
  <c r="D58" i="14"/>
  <c r="D60" i="14" s="1"/>
  <c r="E56" i="11"/>
  <c r="D58" i="11"/>
  <c r="D60" i="11" s="1"/>
  <c r="C33" i="5"/>
  <c r="C34" i="5" s="1"/>
  <c r="C33" i="10"/>
  <c r="E29" i="12"/>
  <c r="D31" i="12"/>
  <c r="D33" i="12" s="1"/>
  <c r="BO48" i="12"/>
  <c r="BN50" i="12"/>
  <c r="BN52" i="12" s="1"/>
  <c r="E29" i="11"/>
  <c r="D31" i="11"/>
  <c r="BP56" i="12"/>
  <c r="BO58" i="12"/>
  <c r="BO60" i="12" s="1"/>
  <c r="BR29" i="9"/>
  <c r="BQ31" i="9"/>
  <c r="BQ33" i="9" s="1"/>
  <c r="BR56" i="9"/>
  <c r="BQ58" i="9"/>
  <c r="BQ60" i="9" s="1"/>
  <c r="BX48" i="8"/>
  <c r="BX50" i="8" s="1"/>
  <c r="BX52" i="8" s="1"/>
  <c r="BW50" i="8"/>
  <c r="BW52" i="8" s="1"/>
  <c r="BW56" i="8"/>
  <c r="BV58" i="8"/>
  <c r="BV60" i="8" s="1"/>
  <c r="BW29" i="2"/>
  <c r="BV31" i="2"/>
  <c r="BV33" i="2" s="1"/>
  <c r="G31" i="35"/>
  <c r="D18" i="48" s="1"/>
  <c r="D20" i="48" l="1"/>
  <c r="E20" i="48" s="1"/>
  <c r="D21" i="48"/>
  <c r="E21" i="48" s="1"/>
  <c r="D19" i="48"/>
  <c r="E19" i="48" s="1"/>
  <c r="E18" i="48"/>
  <c r="E27" i="48" s="1"/>
  <c r="D22" i="48"/>
  <c r="E22" i="48" s="1"/>
  <c r="C18" i="12"/>
  <c r="C17" i="12" s="1"/>
  <c r="D17" i="12" s="1"/>
  <c r="D19" i="12" s="1"/>
  <c r="D21" i="12" s="1"/>
  <c r="F29" i="18"/>
  <c r="E31" i="18"/>
  <c r="E33" i="18" s="1"/>
  <c r="F29" i="19"/>
  <c r="E31" i="19"/>
  <c r="E33" i="19" s="1"/>
  <c r="F29" i="16"/>
  <c r="E31" i="16"/>
  <c r="E33" i="16" s="1"/>
  <c r="F29" i="25"/>
  <c r="E31" i="25"/>
  <c r="E33" i="25" s="1"/>
  <c r="F29" i="17"/>
  <c r="E31" i="17"/>
  <c r="E33" i="17" s="1"/>
  <c r="F29" i="14"/>
  <c r="E31" i="14"/>
  <c r="E33" i="14" s="1"/>
  <c r="F29" i="24"/>
  <c r="E31" i="24"/>
  <c r="E33" i="24" s="1"/>
  <c r="F29" i="23"/>
  <c r="E31" i="23"/>
  <c r="E33" i="23" s="1"/>
  <c r="F29" i="20"/>
  <c r="E31" i="20"/>
  <c r="E33" i="20" s="1"/>
  <c r="F29" i="13"/>
  <c r="E31" i="13"/>
  <c r="E33" i="13" s="1"/>
  <c r="F29" i="21"/>
  <c r="E31" i="21"/>
  <c r="E33" i="21" s="1"/>
  <c r="F56" i="14"/>
  <c r="E58" i="14"/>
  <c r="E60" i="14" s="1"/>
  <c r="E58" i="26"/>
  <c r="E60" i="26" s="1"/>
  <c r="F56" i="26"/>
  <c r="F56" i="25"/>
  <c r="E58" i="25"/>
  <c r="F56" i="23"/>
  <c r="E58" i="23"/>
  <c r="E60" i="23" s="1"/>
  <c r="F56" i="13"/>
  <c r="E58" i="13"/>
  <c r="E60" i="13" s="1"/>
  <c r="F56" i="20"/>
  <c r="E58" i="20"/>
  <c r="E60" i="20" s="1"/>
  <c r="D60" i="25"/>
  <c r="B27" i="36"/>
  <c r="D60" i="18"/>
  <c r="B20" i="36"/>
  <c r="F56" i="18"/>
  <c r="E58" i="18"/>
  <c r="F56" i="17"/>
  <c r="E58" i="17"/>
  <c r="E60" i="17" s="1"/>
  <c r="F56" i="19"/>
  <c r="E58" i="19"/>
  <c r="E60" i="19" s="1"/>
  <c r="F56" i="24"/>
  <c r="E58" i="24"/>
  <c r="E60" i="24" s="1"/>
  <c r="F56" i="16"/>
  <c r="E58" i="16"/>
  <c r="E60" i="16" s="1"/>
  <c r="F56" i="21"/>
  <c r="E58" i="21"/>
  <c r="E60" i="21" s="1"/>
  <c r="BY7" i="36"/>
  <c r="F29" i="11"/>
  <c r="E31" i="11"/>
  <c r="BP48" i="12"/>
  <c r="BO50" i="12"/>
  <c r="BO52" i="12" s="1"/>
  <c r="F29" i="12"/>
  <c r="E31" i="12"/>
  <c r="E33" i="12" s="1"/>
  <c r="E36" i="12" s="1"/>
  <c r="C34" i="10"/>
  <c r="BY12" i="36"/>
  <c r="F56" i="11"/>
  <c r="E58" i="11"/>
  <c r="E60" i="11" s="1"/>
  <c r="BQ56" i="12"/>
  <c r="BP58" i="12"/>
  <c r="BP60" i="12" s="1"/>
  <c r="D33" i="11"/>
  <c r="B13" i="36"/>
  <c r="D36" i="12"/>
  <c r="BS56" i="9"/>
  <c r="BR58" i="9"/>
  <c r="BR60" i="9" s="1"/>
  <c r="BS29" i="9"/>
  <c r="BR31" i="9"/>
  <c r="BR33" i="9" s="1"/>
  <c r="BX56" i="8"/>
  <c r="BX58" i="8" s="1"/>
  <c r="BX60" i="8" s="1"/>
  <c r="BW58" i="8"/>
  <c r="BW60" i="8" s="1"/>
  <c r="C52" i="8"/>
  <c r="BX29" i="2"/>
  <c r="BW31" i="2"/>
  <c r="BW33" i="2" s="1"/>
  <c r="C57" i="27"/>
  <c r="C56" i="27" s="1"/>
  <c r="D56" i="27" s="1"/>
  <c r="C57" i="28"/>
  <c r="C56" i="28" s="1"/>
  <c r="D56" i="28" s="1"/>
  <c r="C30" i="26"/>
  <c r="C29" i="26" s="1"/>
  <c r="D29" i="26" s="1"/>
  <c r="M51" i="35"/>
  <c r="N51" i="35"/>
  <c r="F50" i="35"/>
  <c r="F49" i="35"/>
  <c r="F48" i="35"/>
  <c r="F47" i="35"/>
  <c r="C30" i="28"/>
  <c r="C29" i="28" s="1"/>
  <c r="D29" i="28" s="1"/>
  <c r="F46" i="35"/>
  <c r="C30" i="27"/>
  <c r="C29" i="27" s="1"/>
  <c r="D29" i="27" s="1"/>
  <c r="F45" i="35"/>
  <c r="G44" i="35"/>
  <c r="D18" i="59" s="1"/>
  <c r="F44" i="35"/>
  <c r="G43" i="35"/>
  <c r="D18" i="58" s="1"/>
  <c r="F43" i="35"/>
  <c r="G42" i="35"/>
  <c r="D18" i="57" s="1"/>
  <c r="F42" i="35"/>
  <c r="G41" i="35"/>
  <c r="F41" i="35"/>
  <c r="G40" i="35"/>
  <c r="F40" i="35"/>
  <c r="G39" i="35"/>
  <c r="F39" i="35"/>
  <c r="G38" i="35"/>
  <c r="F38" i="35"/>
  <c r="G37" i="35"/>
  <c r="F37" i="35"/>
  <c r="G36" i="35"/>
  <c r="F36" i="35"/>
  <c r="G35" i="35"/>
  <c r="F35" i="35"/>
  <c r="G34" i="35"/>
  <c r="F34" i="35"/>
  <c r="G33" i="35"/>
  <c r="F33" i="35"/>
  <c r="G32" i="35"/>
  <c r="F32" i="35"/>
  <c r="F31" i="35"/>
  <c r="G30" i="35"/>
  <c r="F30" i="35"/>
  <c r="F29" i="35"/>
  <c r="G28" i="35"/>
  <c r="F28" i="35"/>
  <c r="G27" i="35"/>
  <c r="F27" i="35"/>
  <c r="G26" i="35"/>
  <c r="F26" i="35"/>
  <c r="F25" i="35"/>
  <c r="G24" i="35"/>
  <c r="F24" i="35"/>
  <c r="F23" i="35"/>
  <c r="G22" i="35"/>
  <c r="F22" i="35"/>
  <c r="F21" i="35"/>
  <c r="D22" i="57" l="1"/>
  <c r="E22" i="57" s="1"/>
  <c r="E18" i="57"/>
  <c r="D19" i="57"/>
  <c r="E19" i="57" s="1"/>
  <c r="D21" i="57"/>
  <c r="E21" i="57" s="1"/>
  <c r="D20" i="57"/>
  <c r="E20" i="57" s="1"/>
  <c r="C60" i="8"/>
  <c r="E18" i="59"/>
  <c r="D23" i="59"/>
  <c r="E23" i="59" s="1"/>
  <c r="D20" i="59"/>
  <c r="E20" i="59" s="1"/>
  <c r="D21" i="59"/>
  <c r="E21" i="59" s="1"/>
  <c r="D19" i="59"/>
  <c r="E19" i="59" s="1"/>
  <c r="D22" i="59"/>
  <c r="E22" i="59" s="1"/>
  <c r="D24" i="58"/>
  <c r="E24" i="58" s="1"/>
  <c r="D23" i="58"/>
  <c r="E23" i="58" s="1"/>
  <c r="D20" i="58"/>
  <c r="E20" i="58" s="1"/>
  <c r="D21" i="58"/>
  <c r="E21" i="58" s="1"/>
  <c r="D19" i="58"/>
  <c r="E19" i="58" s="1"/>
  <c r="D22" i="58"/>
  <c r="E22" i="58" s="1"/>
  <c r="E18" i="58"/>
  <c r="E17" i="12"/>
  <c r="F17" i="12" s="1"/>
  <c r="C53" i="8"/>
  <c r="BY10" i="33"/>
  <c r="C61" i="8"/>
  <c r="BY10" i="36"/>
  <c r="C18" i="16"/>
  <c r="C17" i="16" s="1"/>
  <c r="D17" i="16" s="1"/>
  <c r="E17" i="16" s="1"/>
  <c r="D18" i="51"/>
  <c r="C18" i="20"/>
  <c r="C17" i="20" s="1"/>
  <c r="D17" i="20" s="1"/>
  <c r="E17" i="20" s="1"/>
  <c r="D18" i="55"/>
  <c r="C18" i="24"/>
  <c r="C17" i="24" s="1"/>
  <c r="D17" i="24" s="1"/>
  <c r="E17" i="24" s="1"/>
  <c r="C18" i="4"/>
  <c r="C17" i="4" s="1"/>
  <c r="D17" i="4" s="1"/>
  <c r="E17" i="4" s="1"/>
  <c r="D18" i="74"/>
  <c r="C18" i="13"/>
  <c r="C17" i="13" s="1"/>
  <c r="D17" i="13" s="1"/>
  <c r="E17" i="13" s="1"/>
  <c r="D18" i="49"/>
  <c r="C18" i="19"/>
  <c r="C17" i="19" s="1"/>
  <c r="D17" i="19" s="1"/>
  <c r="D19" i="19" s="1"/>
  <c r="D21" i="19" s="1"/>
  <c r="D18" i="54"/>
  <c r="C18" i="21"/>
  <c r="C17" i="21" s="1"/>
  <c r="D17" i="21" s="1"/>
  <c r="E17" i="21" s="1"/>
  <c r="D18" i="56"/>
  <c r="C18" i="23"/>
  <c r="C17" i="23" s="1"/>
  <c r="D17" i="23" s="1"/>
  <c r="D19" i="23" s="1"/>
  <c r="D21" i="23" s="1"/>
  <c r="C18" i="25"/>
  <c r="C17" i="25" s="1"/>
  <c r="D17" i="25" s="1"/>
  <c r="E17" i="25" s="1"/>
  <c r="C18" i="5"/>
  <c r="C17" i="5" s="1"/>
  <c r="D17" i="5" s="1"/>
  <c r="D19" i="5" s="1"/>
  <c r="D21" i="5" s="1"/>
  <c r="D18" i="75"/>
  <c r="C18" i="7"/>
  <c r="C17" i="7" s="1"/>
  <c r="D17" i="7" s="1"/>
  <c r="E17" i="7" s="1"/>
  <c r="D18" i="77"/>
  <c r="C18" i="9"/>
  <c r="C17" i="9" s="1"/>
  <c r="D17" i="9" s="1"/>
  <c r="D19" i="9" s="1"/>
  <c r="D21" i="9" s="1"/>
  <c r="D18" i="78"/>
  <c r="C18" i="11"/>
  <c r="C17" i="11" s="1"/>
  <c r="D17" i="11" s="1"/>
  <c r="E17" i="11" s="1"/>
  <c r="D18" i="82"/>
  <c r="C18" i="14"/>
  <c r="C17" i="14" s="1"/>
  <c r="D17" i="14" s="1"/>
  <c r="D19" i="14" s="1"/>
  <c r="D21" i="14" s="1"/>
  <c r="D18" i="50"/>
  <c r="C18" i="18"/>
  <c r="C17" i="18" s="1"/>
  <c r="D17" i="18" s="1"/>
  <c r="E17" i="18" s="1"/>
  <c r="D18" i="53"/>
  <c r="C18" i="6"/>
  <c r="C17" i="6" s="1"/>
  <c r="D17" i="6" s="1"/>
  <c r="E17" i="6" s="1"/>
  <c r="D18" i="76"/>
  <c r="C18" i="10"/>
  <c r="C17" i="10" s="1"/>
  <c r="D17" i="10" s="1"/>
  <c r="E17" i="10" s="1"/>
  <c r="D18" i="80"/>
  <c r="C18" i="17"/>
  <c r="C17" i="17" s="1"/>
  <c r="D17" i="17" s="1"/>
  <c r="D19" i="17" s="1"/>
  <c r="D21" i="17" s="1"/>
  <c r="D18" i="52"/>
  <c r="C18" i="3"/>
  <c r="C17" i="3" s="1"/>
  <c r="D17" i="3" s="1"/>
  <c r="E17" i="3" s="1"/>
  <c r="D18" i="73"/>
  <c r="C18" i="2"/>
  <c r="C17" i="2" s="1"/>
  <c r="D17" i="2" s="1"/>
  <c r="E17" i="2" s="1"/>
  <c r="D19" i="13"/>
  <c r="D21" i="13" s="1"/>
  <c r="D19" i="21"/>
  <c r="D21" i="21" s="1"/>
  <c r="D19" i="25"/>
  <c r="D21" i="25" s="1"/>
  <c r="E29" i="28"/>
  <c r="D31" i="28"/>
  <c r="D33" i="28" s="1"/>
  <c r="G29" i="25"/>
  <c r="F31" i="25"/>
  <c r="F33" i="25" s="1"/>
  <c r="G29" i="19"/>
  <c r="F31" i="19"/>
  <c r="F33" i="19" s="1"/>
  <c r="G29" i="13"/>
  <c r="F31" i="13"/>
  <c r="F33" i="13" s="1"/>
  <c r="G29" i="23"/>
  <c r="F31" i="23"/>
  <c r="F33" i="23" s="1"/>
  <c r="G29" i="14"/>
  <c r="F31" i="14"/>
  <c r="F33" i="14" s="1"/>
  <c r="D19" i="16"/>
  <c r="D21" i="16" s="1"/>
  <c r="E29" i="27"/>
  <c r="D31" i="27"/>
  <c r="D33" i="27" s="1"/>
  <c r="G29" i="17"/>
  <c r="F31" i="17"/>
  <c r="F33" i="17" s="1"/>
  <c r="G29" i="16"/>
  <c r="F31" i="16"/>
  <c r="F33" i="16" s="1"/>
  <c r="G29" i="18"/>
  <c r="F31" i="18"/>
  <c r="F33" i="18" s="1"/>
  <c r="E29" i="26"/>
  <c r="D31" i="26"/>
  <c r="D33" i="26" s="1"/>
  <c r="G29" i="21"/>
  <c r="F31" i="21"/>
  <c r="F33" i="21" s="1"/>
  <c r="G29" i="20"/>
  <c r="F31" i="20"/>
  <c r="F33" i="20" s="1"/>
  <c r="G29" i="24"/>
  <c r="F31" i="24"/>
  <c r="F33" i="24" s="1"/>
  <c r="E56" i="28"/>
  <c r="D58" i="28"/>
  <c r="D60" i="28" s="1"/>
  <c r="G56" i="21"/>
  <c r="F58" i="21"/>
  <c r="F60" i="21" s="1"/>
  <c r="G56" i="17"/>
  <c r="F58" i="17"/>
  <c r="F60" i="17" s="1"/>
  <c r="E56" i="27"/>
  <c r="D58" i="27"/>
  <c r="D60" i="27" s="1"/>
  <c r="E60" i="18"/>
  <c r="C20" i="36"/>
  <c r="G56" i="20"/>
  <c r="F58" i="20"/>
  <c r="F60" i="20" s="1"/>
  <c r="G56" i="23"/>
  <c r="F58" i="23"/>
  <c r="F60" i="23" s="1"/>
  <c r="F58" i="24"/>
  <c r="F60" i="24" s="1"/>
  <c r="G56" i="24"/>
  <c r="G56" i="16"/>
  <c r="F58" i="16"/>
  <c r="F60" i="16" s="1"/>
  <c r="G56" i="19"/>
  <c r="F58" i="19"/>
  <c r="F60" i="19" s="1"/>
  <c r="G56" i="18"/>
  <c r="F58" i="18"/>
  <c r="E60" i="25"/>
  <c r="C27" i="36"/>
  <c r="G56" i="26"/>
  <c r="F58" i="26"/>
  <c r="F60" i="26" s="1"/>
  <c r="G56" i="13"/>
  <c r="F58" i="13"/>
  <c r="F60" i="13" s="1"/>
  <c r="F58" i="25"/>
  <c r="G56" i="25"/>
  <c r="G56" i="14"/>
  <c r="F58" i="14"/>
  <c r="F60" i="14" s="1"/>
  <c r="BQ48" i="12"/>
  <c r="BP50" i="12"/>
  <c r="BP52" i="12" s="1"/>
  <c r="E33" i="11"/>
  <c r="C13" i="36"/>
  <c r="G56" i="11"/>
  <c r="F58" i="11"/>
  <c r="F60" i="11" s="1"/>
  <c r="G29" i="12"/>
  <c r="F31" i="12"/>
  <c r="F33" i="12" s="1"/>
  <c r="G29" i="11"/>
  <c r="F31" i="11"/>
  <c r="D19" i="11"/>
  <c r="BR56" i="12"/>
  <c r="BQ58" i="12"/>
  <c r="BQ60" i="12" s="1"/>
  <c r="BT56" i="9"/>
  <c r="BS58" i="9"/>
  <c r="BS60" i="9" s="1"/>
  <c r="BT29" i="9"/>
  <c r="BS31" i="9"/>
  <c r="BS33" i="9" s="1"/>
  <c r="BY29" i="2"/>
  <c r="BX31" i="2"/>
  <c r="BX33" i="2" s="1"/>
  <c r="D6" i="62"/>
  <c r="G47" i="35"/>
  <c r="D18" i="62" s="1"/>
  <c r="G46" i="35"/>
  <c r="D18" i="61" s="1"/>
  <c r="G48" i="35"/>
  <c r="G50" i="35"/>
  <c r="G45" i="35"/>
  <c r="D18" i="60" s="1"/>
  <c r="G49" i="35"/>
  <c r="E6" i="62" l="1"/>
  <c r="D11" i="62"/>
  <c r="E11" i="62" s="1"/>
  <c r="D8" i="62"/>
  <c r="E8" i="62" s="1"/>
  <c r="D7" i="62"/>
  <c r="E7" i="62" s="1"/>
  <c r="D10" i="62"/>
  <c r="E10" i="62" s="1"/>
  <c r="D9" i="62"/>
  <c r="E9" i="62" s="1"/>
  <c r="D12" i="62"/>
  <c r="E12" i="62" s="1"/>
  <c r="E27" i="58"/>
  <c r="E18" i="61"/>
  <c r="D19" i="61"/>
  <c r="E19" i="61" s="1"/>
  <c r="D22" i="61"/>
  <c r="E22" i="61" s="1"/>
  <c r="D21" i="61"/>
  <c r="E21" i="61" s="1"/>
  <c r="D20" i="61"/>
  <c r="E20" i="61" s="1"/>
  <c r="E18" i="62"/>
  <c r="D22" i="62"/>
  <c r="E22" i="62" s="1"/>
  <c r="D19" i="62"/>
  <c r="E19" i="62" s="1"/>
  <c r="D21" i="62"/>
  <c r="E21" i="62" s="1"/>
  <c r="D20" i="62"/>
  <c r="E20" i="62" s="1"/>
  <c r="E27" i="57"/>
  <c r="E18" i="60"/>
  <c r="D20" i="60"/>
  <c r="E20" i="60" s="1"/>
  <c r="D21" i="60"/>
  <c r="E21" i="60" s="1"/>
  <c r="D19" i="60"/>
  <c r="E19" i="60" s="1"/>
  <c r="D22" i="60"/>
  <c r="E22" i="60" s="1"/>
  <c r="E27" i="59"/>
  <c r="E19" i="12"/>
  <c r="E21" i="12" s="1"/>
  <c r="D19" i="3"/>
  <c r="D21" i="3" s="1"/>
  <c r="E17" i="19"/>
  <c r="F17" i="19" s="1"/>
  <c r="D19" i="7"/>
  <c r="D21" i="7" s="1"/>
  <c r="D19" i="24"/>
  <c r="D21" i="24" s="1"/>
  <c r="E17" i="5"/>
  <c r="F17" i="5" s="1"/>
  <c r="D19" i="4"/>
  <c r="D21" i="4" s="1"/>
  <c r="E17" i="23"/>
  <c r="E19" i="23" s="1"/>
  <c r="E21" i="23" s="1"/>
  <c r="E17" i="14"/>
  <c r="F17" i="14" s="1"/>
  <c r="E17" i="9"/>
  <c r="E19" i="9" s="1"/>
  <c r="E21" i="9" s="1"/>
  <c r="D19" i="20"/>
  <c r="D21" i="20" s="1"/>
  <c r="D19" i="18"/>
  <c r="D21" i="18" s="1"/>
  <c r="D19" i="10"/>
  <c r="D21" i="10" s="1"/>
  <c r="D15" i="65"/>
  <c r="D15" i="69"/>
  <c r="E17" i="17"/>
  <c r="E19" i="17" s="1"/>
  <c r="E21" i="17" s="1"/>
  <c r="D19" i="6"/>
  <c r="D21" i="6" s="1"/>
  <c r="D19" i="2"/>
  <c r="D21" i="2" s="1"/>
  <c r="C49" i="28"/>
  <c r="C48" i="28" s="1"/>
  <c r="D48" i="28" s="1"/>
  <c r="E48" i="28" s="1"/>
  <c r="E18" i="50"/>
  <c r="D21" i="50"/>
  <c r="E21" i="50" s="1"/>
  <c r="D19" i="50"/>
  <c r="D20" i="50"/>
  <c r="E20" i="50" s="1"/>
  <c r="D22" i="50"/>
  <c r="E22" i="50" s="1"/>
  <c r="E18" i="78"/>
  <c r="D20" i="78"/>
  <c r="E20" i="78" s="1"/>
  <c r="D19" i="78"/>
  <c r="D22" i="78"/>
  <c r="E22" i="78" s="1"/>
  <c r="D21" i="78"/>
  <c r="E21" i="78" s="1"/>
  <c r="E18" i="75"/>
  <c r="D19" i="75"/>
  <c r="D21" i="75"/>
  <c r="E21" i="75" s="1"/>
  <c r="D20" i="75"/>
  <c r="E20" i="75" s="1"/>
  <c r="E18" i="54"/>
  <c r="D21" i="54"/>
  <c r="E21" i="54" s="1"/>
  <c r="D20" i="54"/>
  <c r="E20" i="54" s="1"/>
  <c r="D19" i="54"/>
  <c r="D23" i="74"/>
  <c r="E23" i="74" s="1"/>
  <c r="E18" i="74"/>
  <c r="D21" i="74"/>
  <c r="E21" i="74" s="1"/>
  <c r="D20" i="74"/>
  <c r="E20" i="74" s="1"/>
  <c r="D22" i="74"/>
  <c r="E22" i="74" s="1"/>
  <c r="D19" i="74"/>
  <c r="D22" i="55"/>
  <c r="E22" i="55" s="1"/>
  <c r="D19" i="55"/>
  <c r="D20" i="55"/>
  <c r="E20" i="55" s="1"/>
  <c r="D21" i="55"/>
  <c r="E21" i="55" s="1"/>
  <c r="E18" i="55"/>
  <c r="D23" i="55"/>
  <c r="E23" i="55" s="1"/>
  <c r="C18" i="27"/>
  <c r="C17" i="27" s="1"/>
  <c r="D17" i="27" s="1"/>
  <c r="D19" i="27" s="1"/>
  <c r="D21" i="27" s="1"/>
  <c r="E18" i="80"/>
  <c r="D22" i="80"/>
  <c r="E22" i="80" s="1"/>
  <c r="D19" i="80"/>
  <c r="D24" i="80"/>
  <c r="E24" i="80" s="1"/>
  <c r="D23" i="80"/>
  <c r="E23" i="80" s="1"/>
  <c r="D21" i="80"/>
  <c r="E21" i="80" s="1"/>
  <c r="D20" i="80"/>
  <c r="E20" i="80" s="1"/>
  <c r="D23" i="53"/>
  <c r="E23" i="53" s="1"/>
  <c r="E18" i="53"/>
  <c r="D21" i="53"/>
  <c r="E21" i="53" s="1"/>
  <c r="D20" i="53"/>
  <c r="E20" i="53" s="1"/>
  <c r="D22" i="53"/>
  <c r="E22" i="53" s="1"/>
  <c r="D19" i="53"/>
  <c r="C18" i="26"/>
  <c r="C17" i="26" s="1"/>
  <c r="D17" i="26" s="1"/>
  <c r="E17" i="26" s="1"/>
  <c r="D23" i="82"/>
  <c r="E23" i="82" s="1"/>
  <c r="D20" i="82"/>
  <c r="E20" i="82" s="1"/>
  <c r="D22" i="82"/>
  <c r="E22" i="82" s="1"/>
  <c r="D19" i="82"/>
  <c r="E18" i="82"/>
  <c r="D21" i="82"/>
  <c r="E21" i="82" s="1"/>
  <c r="D23" i="77"/>
  <c r="E23" i="77" s="1"/>
  <c r="D20" i="77"/>
  <c r="E20" i="77" s="1"/>
  <c r="D22" i="77"/>
  <c r="E22" i="77" s="1"/>
  <c r="D19" i="77"/>
  <c r="E18" i="77"/>
  <c r="D21" i="77"/>
  <c r="E21" i="77" s="1"/>
  <c r="D23" i="56"/>
  <c r="E23" i="56" s="1"/>
  <c r="D20" i="56"/>
  <c r="E20" i="56" s="1"/>
  <c r="D22" i="56"/>
  <c r="E22" i="56" s="1"/>
  <c r="D19" i="56"/>
  <c r="E18" i="56"/>
  <c r="D21" i="56"/>
  <c r="E21" i="56" s="1"/>
  <c r="E18" i="49"/>
  <c r="D21" i="49"/>
  <c r="E21" i="49" s="1"/>
  <c r="D22" i="49"/>
  <c r="E22" i="49" s="1"/>
  <c r="D19" i="49"/>
  <c r="D20" i="49"/>
  <c r="E20" i="49" s="1"/>
  <c r="D21" i="51"/>
  <c r="E21" i="51" s="1"/>
  <c r="D22" i="51"/>
  <c r="E22" i="51" s="1"/>
  <c r="D20" i="51"/>
  <c r="E20" i="51" s="1"/>
  <c r="E18" i="51"/>
  <c r="D19" i="51"/>
  <c r="C18" i="28"/>
  <c r="C17" i="28" s="1"/>
  <c r="D17" i="28" s="1"/>
  <c r="D19" i="28" s="1"/>
  <c r="D21" i="28" s="1"/>
  <c r="D23" i="52"/>
  <c r="E23" i="52" s="1"/>
  <c r="D20" i="52"/>
  <c r="E20" i="52" s="1"/>
  <c r="D22" i="52"/>
  <c r="E22" i="52" s="1"/>
  <c r="D19" i="52"/>
  <c r="E18" i="52"/>
  <c r="D21" i="52"/>
  <c r="E21" i="52" s="1"/>
  <c r="D22" i="76"/>
  <c r="E22" i="76" s="1"/>
  <c r="D20" i="76"/>
  <c r="E20" i="76" s="1"/>
  <c r="D19" i="76"/>
  <c r="E18" i="76"/>
  <c r="D21" i="76"/>
  <c r="E21" i="76" s="1"/>
  <c r="D23" i="76"/>
  <c r="E23" i="76" s="1"/>
  <c r="D23" i="73"/>
  <c r="E23" i="73" s="1"/>
  <c r="D19" i="73"/>
  <c r="E18" i="73"/>
  <c r="D21" i="73"/>
  <c r="E21" i="73" s="1"/>
  <c r="D20" i="73"/>
  <c r="E20" i="73" s="1"/>
  <c r="D22" i="73"/>
  <c r="E22" i="73" s="1"/>
  <c r="F17" i="20"/>
  <c r="E19" i="20"/>
  <c r="E21" i="20" s="1"/>
  <c r="F17" i="21"/>
  <c r="E19" i="21"/>
  <c r="E21" i="21" s="1"/>
  <c r="H29" i="20"/>
  <c r="G31" i="20"/>
  <c r="G33" i="20" s="1"/>
  <c r="F29" i="26"/>
  <c r="E31" i="26"/>
  <c r="E33" i="26" s="1"/>
  <c r="H29" i="16"/>
  <c r="G31" i="16"/>
  <c r="G33" i="16" s="1"/>
  <c r="F29" i="27"/>
  <c r="E31" i="27"/>
  <c r="E33" i="27" s="1"/>
  <c r="F17" i="16"/>
  <c r="E19" i="16"/>
  <c r="E21" i="16" s="1"/>
  <c r="H29" i="14"/>
  <c r="G31" i="14"/>
  <c r="G33" i="14" s="1"/>
  <c r="H29" i="13"/>
  <c r="G31" i="13"/>
  <c r="G33" i="13" s="1"/>
  <c r="H29" i="25"/>
  <c r="G31" i="25"/>
  <c r="G33" i="25" s="1"/>
  <c r="F17" i="25"/>
  <c r="E19" i="25"/>
  <c r="E21" i="25" s="1"/>
  <c r="E19" i="13"/>
  <c r="E21" i="13" s="1"/>
  <c r="F17" i="13"/>
  <c r="H29" i="24"/>
  <c r="G31" i="24"/>
  <c r="G33" i="24" s="1"/>
  <c r="G31" i="21"/>
  <c r="G33" i="21" s="1"/>
  <c r="H29" i="21"/>
  <c r="H29" i="18"/>
  <c r="G31" i="18"/>
  <c r="G33" i="18" s="1"/>
  <c r="G31" i="17"/>
  <c r="G33" i="17" s="1"/>
  <c r="H29" i="17"/>
  <c r="F17" i="24"/>
  <c r="E19" i="24"/>
  <c r="E21" i="24" s="1"/>
  <c r="F17" i="18"/>
  <c r="E19" i="18"/>
  <c r="E21" i="18" s="1"/>
  <c r="H29" i="23"/>
  <c r="G31" i="23"/>
  <c r="G33" i="23" s="1"/>
  <c r="H29" i="19"/>
  <c r="G31" i="19"/>
  <c r="G33" i="19" s="1"/>
  <c r="F29" i="28"/>
  <c r="E31" i="28"/>
  <c r="E33" i="28" s="1"/>
  <c r="F17" i="23"/>
  <c r="E19" i="19"/>
  <c r="E21" i="19" s="1"/>
  <c r="H56" i="14"/>
  <c r="G58" i="14"/>
  <c r="G60" i="14" s="1"/>
  <c r="H56" i="18"/>
  <c r="G58" i="18"/>
  <c r="H56" i="16"/>
  <c r="G58" i="16"/>
  <c r="G60" i="16" s="1"/>
  <c r="G58" i="17"/>
  <c r="G60" i="17" s="1"/>
  <c r="H56" i="17"/>
  <c r="F56" i="28"/>
  <c r="E58" i="28"/>
  <c r="E60" i="28" s="1"/>
  <c r="H56" i="25"/>
  <c r="G58" i="25"/>
  <c r="H56" i="24"/>
  <c r="G58" i="24"/>
  <c r="G60" i="24" s="1"/>
  <c r="G58" i="13"/>
  <c r="G60" i="13" s="1"/>
  <c r="H56" i="13"/>
  <c r="F60" i="25"/>
  <c r="D27" i="36"/>
  <c r="H56" i="19"/>
  <c r="G58" i="19"/>
  <c r="G60" i="19" s="1"/>
  <c r="H56" i="20"/>
  <c r="G58" i="20"/>
  <c r="G60" i="20" s="1"/>
  <c r="F56" i="27"/>
  <c r="E58" i="27"/>
  <c r="E60" i="27" s="1"/>
  <c r="H56" i="21"/>
  <c r="G58" i="21"/>
  <c r="G60" i="21" s="1"/>
  <c r="H56" i="23"/>
  <c r="G58" i="23"/>
  <c r="G60" i="23" s="1"/>
  <c r="H56" i="26"/>
  <c r="G58" i="26"/>
  <c r="G60" i="26" s="1"/>
  <c r="F60" i="18"/>
  <c r="D20" i="36"/>
  <c r="G17" i="12"/>
  <c r="F19" i="12"/>
  <c r="F21" i="12" s="1"/>
  <c r="H29" i="11"/>
  <c r="G31" i="11"/>
  <c r="H56" i="11"/>
  <c r="G58" i="11"/>
  <c r="G60" i="11" s="1"/>
  <c r="BR48" i="12"/>
  <c r="BQ50" i="12"/>
  <c r="BQ52" i="12" s="1"/>
  <c r="F36" i="12"/>
  <c r="F17" i="10"/>
  <c r="E19" i="10"/>
  <c r="E21" i="10" s="1"/>
  <c r="F17" i="2"/>
  <c r="E19" i="2"/>
  <c r="E21" i="2" s="1"/>
  <c r="F17" i="6"/>
  <c r="E19" i="6"/>
  <c r="E21" i="6" s="1"/>
  <c r="D21" i="11"/>
  <c r="BS56" i="12"/>
  <c r="BR58" i="12"/>
  <c r="BR60" i="12" s="1"/>
  <c r="F17" i="11"/>
  <c r="E19" i="11"/>
  <c r="F17" i="7"/>
  <c r="E19" i="7"/>
  <c r="E21" i="7" s="1"/>
  <c r="F17" i="3"/>
  <c r="E19" i="3"/>
  <c r="E21" i="3" s="1"/>
  <c r="H29" i="12"/>
  <c r="G31" i="12"/>
  <c r="G33" i="12" s="1"/>
  <c r="G36" i="12" s="1"/>
  <c r="F17" i="9"/>
  <c r="F33" i="11"/>
  <c r="D13" i="36"/>
  <c r="F17" i="4"/>
  <c r="E19" i="4"/>
  <c r="BU29" i="9"/>
  <c r="BT31" i="9"/>
  <c r="BT33" i="9" s="1"/>
  <c r="BU56" i="9"/>
  <c r="BT58" i="9"/>
  <c r="BT60" i="9" s="1"/>
  <c r="BZ29" i="2"/>
  <c r="BZ31" i="2" s="1"/>
  <c r="BZ33" i="2" s="1"/>
  <c r="BY31" i="2"/>
  <c r="BY33" i="2" s="1"/>
  <c r="E27" i="62" l="1"/>
  <c r="E27" i="61"/>
  <c r="E15" i="62"/>
  <c r="E27" i="60"/>
  <c r="E19" i="5"/>
  <c r="E21" i="5" s="1"/>
  <c r="E17" i="28"/>
  <c r="E19" i="28" s="1"/>
  <c r="E21" i="28" s="1"/>
  <c r="E19" i="14"/>
  <c r="E21" i="14" s="1"/>
  <c r="F17" i="17"/>
  <c r="G17" i="17" s="1"/>
  <c r="E15" i="65"/>
  <c r="E15" i="69"/>
  <c r="E19" i="50"/>
  <c r="E27" i="50" s="1"/>
  <c r="E17" i="27"/>
  <c r="F17" i="27" s="1"/>
  <c r="E19" i="52"/>
  <c r="E19" i="56"/>
  <c r="E27" i="56" s="1"/>
  <c r="E19" i="77"/>
  <c r="E27" i="77" s="1"/>
  <c r="E19" i="53"/>
  <c r="E27" i="53" s="1"/>
  <c r="E19" i="55"/>
  <c r="E27" i="55" s="1"/>
  <c r="D50" i="28"/>
  <c r="D36" i="28" s="1"/>
  <c r="D19" i="26"/>
  <c r="D21" i="26" s="1"/>
  <c r="E19" i="51"/>
  <c r="D23" i="51"/>
  <c r="E23" i="51" s="1"/>
  <c r="E19" i="49"/>
  <c r="E27" i="49" s="1"/>
  <c r="E19" i="82"/>
  <c r="E27" i="82" s="1"/>
  <c r="E19" i="80"/>
  <c r="E27" i="80" s="1"/>
  <c r="D22" i="75"/>
  <c r="E22" i="75" s="1"/>
  <c r="E19" i="75"/>
  <c r="E19" i="78"/>
  <c r="E27" i="78" s="1"/>
  <c r="E19" i="76"/>
  <c r="E27" i="76" s="1"/>
  <c r="E27" i="52"/>
  <c r="D22" i="54"/>
  <c r="E22" i="54" s="1"/>
  <c r="E19" i="54"/>
  <c r="E19" i="74"/>
  <c r="E27" i="74" s="1"/>
  <c r="E19" i="73"/>
  <c r="E27" i="73" s="1"/>
  <c r="G17" i="19"/>
  <c r="F19" i="19"/>
  <c r="F21" i="19" s="1"/>
  <c r="G29" i="28"/>
  <c r="F31" i="28"/>
  <c r="F33" i="28" s="1"/>
  <c r="I29" i="23"/>
  <c r="H31" i="23"/>
  <c r="H33" i="23" s="1"/>
  <c r="G17" i="18"/>
  <c r="F19" i="18"/>
  <c r="F21" i="18" s="1"/>
  <c r="I29" i="16"/>
  <c r="H31" i="16"/>
  <c r="H33" i="16" s="1"/>
  <c r="I29" i="20"/>
  <c r="H31" i="20"/>
  <c r="H33" i="20" s="1"/>
  <c r="F17" i="26"/>
  <c r="E19" i="26"/>
  <c r="E21" i="26" s="1"/>
  <c r="I29" i="25"/>
  <c r="H31" i="25"/>
  <c r="H33" i="25" s="1"/>
  <c r="I29" i="14"/>
  <c r="H31" i="14"/>
  <c r="H33" i="14" s="1"/>
  <c r="G17" i="23"/>
  <c r="F19" i="23"/>
  <c r="F21" i="23" s="1"/>
  <c r="I29" i="19"/>
  <c r="H31" i="19"/>
  <c r="H33" i="19" s="1"/>
  <c r="G17" i="14"/>
  <c r="F19" i="14"/>
  <c r="F21" i="14" s="1"/>
  <c r="G17" i="24"/>
  <c r="F19" i="24"/>
  <c r="F21" i="24" s="1"/>
  <c r="I29" i="18"/>
  <c r="H31" i="18"/>
  <c r="H33" i="18" s="1"/>
  <c r="I29" i="24"/>
  <c r="H31" i="24"/>
  <c r="H33" i="24" s="1"/>
  <c r="G29" i="27"/>
  <c r="F31" i="27"/>
  <c r="F33" i="27" s="1"/>
  <c r="G29" i="26"/>
  <c r="F31" i="26"/>
  <c r="F33" i="26" s="1"/>
  <c r="I29" i="17"/>
  <c r="H31" i="17"/>
  <c r="H33" i="17" s="1"/>
  <c r="I29" i="21"/>
  <c r="H31" i="21"/>
  <c r="H33" i="21" s="1"/>
  <c r="G17" i="13"/>
  <c r="F19" i="13"/>
  <c r="F21" i="13" s="1"/>
  <c r="G17" i="25"/>
  <c r="F19" i="25"/>
  <c r="F21" i="25" s="1"/>
  <c r="I29" i="13"/>
  <c r="H31" i="13"/>
  <c r="H33" i="13" s="1"/>
  <c r="G17" i="16"/>
  <c r="F19" i="16"/>
  <c r="F21" i="16" s="1"/>
  <c r="G17" i="21"/>
  <c r="F19" i="21"/>
  <c r="F21" i="21" s="1"/>
  <c r="G17" i="20"/>
  <c r="F19" i="20"/>
  <c r="F21" i="20" s="1"/>
  <c r="I56" i="23"/>
  <c r="H58" i="23"/>
  <c r="H60" i="23" s="1"/>
  <c r="G56" i="27"/>
  <c r="F58" i="27"/>
  <c r="F60" i="27" s="1"/>
  <c r="I56" i="19"/>
  <c r="H58" i="19"/>
  <c r="H60" i="19" s="1"/>
  <c r="F48" i="28"/>
  <c r="E50" i="28"/>
  <c r="I56" i="24"/>
  <c r="H58" i="24"/>
  <c r="H60" i="24" s="1"/>
  <c r="I56" i="18"/>
  <c r="H58" i="18"/>
  <c r="I56" i="26"/>
  <c r="H58" i="26"/>
  <c r="H60" i="26" s="1"/>
  <c r="I56" i="13"/>
  <c r="H58" i="13"/>
  <c r="H60" i="13" s="1"/>
  <c r="G56" i="28"/>
  <c r="F58" i="28"/>
  <c r="F60" i="28" s="1"/>
  <c r="I56" i="16"/>
  <c r="H58" i="16"/>
  <c r="H60" i="16" s="1"/>
  <c r="I56" i="14"/>
  <c r="H58" i="14"/>
  <c r="H60" i="14" s="1"/>
  <c r="I56" i="25"/>
  <c r="H58" i="25"/>
  <c r="I56" i="21"/>
  <c r="H58" i="21"/>
  <c r="H60" i="21" s="1"/>
  <c r="I56" i="20"/>
  <c r="H58" i="20"/>
  <c r="H60" i="20" s="1"/>
  <c r="G60" i="25"/>
  <c r="E27" i="36"/>
  <c r="I56" i="17"/>
  <c r="H58" i="17"/>
  <c r="H60" i="17" s="1"/>
  <c r="G60" i="18"/>
  <c r="E20" i="36"/>
  <c r="F19" i="7"/>
  <c r="F21" i="7" s="1"/>
  <c r="G17" i="7"/>
  <c r="E21" i="11"/>
  <c r="BS48" i="12"/>
  <c r="BR50" i="12"/>
  <c r="BR52" i="12" s="1"/>
  <c r="G17" i="4"/>
  <c r="F19" i="4"/>
  <c r="F19" i="9"/>
  <c r="F21" i="9" s="1"/>
  <c r="G17" i="9"/>
  <c r="G17" i="3"/>
  <c r="F19" i="3"/>
  <c r="F21" i="3" s="1"/>
  <c r="G17" i="11"/>
  <c r="F19" i="11"/>
  <c r="G17" i="10"/>
  <c r="F19" i="10"/>
  <c r="F21" i="10" s="1"/>
  <c r="I56" i="11"/>
  <c r="H58" i="11"/>
  <c r="H60" i="11" s="1"/>
  <c r="G17" i="5"/>
  <c r="F19" i="5"/>
  <c r="F21" i="5" s="1"/>
  <c r="G33" i="11"/>
  <c r="E13" i="36"/>
  <c r="E21" i="4"/>
  <c r="I29" i="12"/>
  <c r="H31" i="12"/>
  <c r="H33" i="12" s="1"/>
  <c r="BS58" i="12"/>
  <c r="BS60" i="12" s="1"/>
  <c r="BT56" i="12"/>
  <c r="G17" i="6"/>
  <c r="F19" i="6"/>
  <c r="F21" i="6" s="1"/>
  <c r="G17" i="2"/>
  <c r="F19" i="2"/>
  <c r="F21" i="2" s="1"/>
  <c r="I29" i="11"/>
  <c r="H31" i="11"/>
  <c r="H17" i="12"/>
  <c r="G19" i="12"/>
  <c r="G21" i="12" s="1"/>
  <c r="C33" i="2"/>
  <c r="BV56" i="9"/>
  <c r="BU58" i="9"/>
  <c r="BU60" i="9" s="1"/>
  <c r="BV29" i="9"/>
  <c r="BU31" i="9"/>
  <c r="BU33" i="9" s="1"/>
  <c r="F17" i="28" l="1"/>
  <c r="F19" i="17"/>
  <c r="F21" i="17" s="1"/>
  <c r="E19" i="27"/>
  <c r="E21" i="27" s="1"/>
  <c r="E27" i="75"/>
  <c r="E27" i="54"/>
  <c r="D52" i="28"/>
  <c r="D29" i="68"/>
  <c r="E27" i="51"/>
  <c r="H17" i="20"/>
  <c r="G19" i="20"/>
  <c r="G21" i="20" s="1"/>
  <c r="H17" i="16"/>
  <c r="G19" i="16"/>
  <c r="G21" i="16" s="1"/>
  <c r="H17" i="25"/>
  <c r="G19" i="25"/>
  <c r="G21" i="25" s="1"/>
  <c r="G17" i="28"/>
  <c r="F19" i="28"/>
  <c r="F21" i="28" s="1"/>
  <c r="J29" i="21"/>
  <c r="I31" i="21"/>
  <c r="I33" i="21" s="1"/>
  <c r="J29" i="23"/>
  <c r="I31" i="23"/>
  <c r="I33" i="23" s="1"/>
  <c r="G19" i="19"/>
  <c r="G21" i="19" s="1"/>
  <c r="H17" i="19"/>
  <c r="J29" i="24"/>
  <c r="I31" i="24"/>
  <c r="I33" i="24" s="1"/>
  <c r="H17" i="24"/>
  <c r="G19" i="24"/>
  <c r="G21" i="24" s="1"/>
  <c r="J29" i="19"/>
  <c r="I31" i="19"/>
  <c r="I33" i="19" s="1"/>
  <c r="J29" i="14"/>
  <c r="I31" i="14"/>
  <c r="I33" i="14" s="1"/>
  <c r="H17" i="17"/>
  <c r="G19" i="17"/>
  <c r="G21" i="17" s="1"/>
  <c r="J29" i="20"/>
  <c r="I31" i="20"/>
  <c r="I33" i="20" s="1"/>
  <c r="H29" i="26"/>
  <c r="G31" i="26"/>
  <c r="G33" i="26" s="1"/>
  <c r="G19" i="21"/>
  <c r="G21" i="21" s="1"/>
  <c r="H17" i="21"/>
  <c r="J29" i="13"/>
  <c r="I31" i="13"/>
  <c r="I33" i="13" s="1"/>
  <c r="G17" i="27"/>
  <c r="F19" i="27"/>
  <c r="F21" i="27" s="1"/>
  <c r="G19" i="13"/>
  <c r="G21" i="13" s="1"/>
  <c r="H17" i="13"/>
  <c r="J29" i="17"/>
  <c r="I31" i="17"/>
  <c r="I33" i="17" s="1"/>
  <c r="J29" i="18"/>
  <c r="I31" i="18"/>
  <c r="I33" i="18" s="1"/>
  <c r="H17" i="14"/>
  <c r="G19" i="14"/>
  <c r="G21" i="14" s="1"/>
  <c r="H17" i="23"/>
  <c r="G19" i="23"/>
  <c r="G21" i="23" s="1"/>
  <c r="J29" i="25"/>
  <c r="I31" i="25"/>
  <c r="I33" i="25" s="1"/>
  <c r="G17" i="26"/>
  <c r="F19" i="26"/>
  <c r="F21" i="26" s="1"/>
  <c r="J29" i="16"/>
  <c r="I31" i="16"/>
  <c r="I33" i="16" s="1"/>
  <c r="H29" i="27"/>
  <c r="G31" i="27"/>
  <c r="G33" i="27" s="1"/>
  <c r="H17" i="18"/>
  <c r="G19" i="18"/>
  <c r="G21" i="18" s="1"/>
  <c r="H29" i="28"/>
  <c r="G31" i="28"/>
  <c r="G33" i="28" s="1"/>
  <c r="E52" i="28"/>
  <c r="E36" i="28"/>
  <c r="J56" i="17"/>
  <c r="I58" i="17"/>
  <c r="I60" i="17" s="1"/>
  <c r="H60" i="25"/>
  <c r="F27" i="36"/>
  <c r="H60" i="18"/>
  <c r="F20" i="36"/>
  <c r="J56" i="20"/>
  <c r="I58" i="20"/>
  <c r="I60" i="20" s="1"/>
  <c r="J56" i="25"/>
  <c r="I58" i="25"/>
  <c r="J56" i="16"/>
  <c r="I58" i="16"/>
  <c r="I60" i="16" s="1"/>
  <c r="J56" i="13"/>
  <c r="I58" i="13"/>
  <c r="I60" i="13" s="1"/>
  <c r="J56" i="18"/>
  <c r="I58" i="18"/>
  <c r="I58" i="24"/>
  <c r="I60" i="24" s="1"/>
  <c r="J56" i="24"/>
  <c r="J56" i="19"/>
  <c r="I58" i="19"/>
  <c r="I60" i="19" s="1"/>
  <c r="J56" i="23"/>
  <c r="I58" i="23"/>
  <c r="I60" i="23" s="1"/>
  <c r="J56" i="21"/>
  <c r="I58" i="21"/>
  <c r="I60" i="21" s="1"/>
  <c r="J56" i="14"/>
  <c r="I58" i="14"/>
  <c r="I60" i="14" s="1"/>
  <c r="H56" i="28"/>
  <c r="G58" i="28"/>
  <c r="G60" i="28" s="1"/>
  <c r="J56" i="26"/>
  <c r="I58" i="26"/>
  <c r="I60" i="26" s="1"/>
  <c r="G48" i="28"/>
  <c r="F50" i="28"/>
  <c r="H56" i="27"/>
  <c r="G58" i="27"/>
  <c r="G60" i="27" s="1"/>
  <c r="J29" i="11"/>
  <c r="I31" i="11"/>
  <c r="J29" i="12"/>
  <c r="I31" i="12"/>
  <c r="I33" i="12" s="1"/>
  <c r="J56" i="11"/>
  <c r="I58" i="11"/>
  <c r="I60" i="11" s="1"/>
  <c r="BU56" i="12"/>
  <c r="BT58" i="12"/>
  <c r="BT60" i="12" s="1"/>
  <c r="H17" i="11"/>
  <c r="G19" i="11"/>
  <c r="F21" i="4"/>
  <c r="I17" i="12"/>
  <c r="H19" i="12"/>
  <c r="H21" i="12" s="1"/>
  <c r="H17" i="2"/>
  <c r="G19" i="2"/>
  <c r="G21" i="2" s="1"/>
  <c r="H17" i="5"/>
  <c r="G19" i="5"/>
  <c r="G21" i="5" s="1"/>
  <c r="H17" i="10"/>
  <c r="G19" i="10"/>
  <c r="G21" i="10" s="1"/>
  <c r="H17" i="4"/>
  <c r="G19" i="4"/>
  <c r="H17" i="7"/>
  <c r="G19" i="7"/>
  <c r="G21" i="7" s="1"/>
  <c r="H17" i="6"/>
  <c r="G19" i="6"/>
  <c r="G21" i="6" s="1"/>
  <c r="F21" i="11"/>
  <c r="H33" i="11"/>
  <c r="F13" i="36"/>
  <c r="H36" i="12"/>
  <c r="H17" i="3"/>
  <c r="G19" i="3"/>
  <c r="G21" i="3" s="1"/>
  <c r="G19" i="9"/>
  <c r="G21" i="9" s="1"/>
  <c r="H17" i="9"/>
  <c r="BT48" i="12"/>
  <c r="BS50" i="12"/>
  <c r="BS52" i="12" s="1"/>
  <c r="C34" i="2"/>
  <c r="BW56" i="9"/>
  <c r="BV58" i="9"/>
  <c r="BV60" i="9" s="1"/>
  <c r="BW29" i="9"/>
  <c r="BV31" i="9"/>
  <c r="BV33" i="9" s="1"/>
  <c r="D29" i="69"/>
  <c r="X3" i="33"/>
  <c r="E29" i="68" l="1"/>
  <c r="I29" i="28"/>
  <c r="H31" i="28"/>
  <c r="H33" i="28" s="1"/>
  <c r="H17" i="28"/>
  <c r="G19" i="28"/>
  <c r="G21" i="28" s="1"/>
  <c r="I17" i="16"/>
  <c r="H19" i="16"/>
  <c r="H21" i="16" s="1"/>
  <c r="H19" i="21"/>
  <c r="H21" i="21" s="1"/>
  <c r="I17" i="21"/>
  <c r="K29" i="23"/>
  <c r="J31" i="23"/>
  <c r="J33" i="23" s="1"/>
  <c r="K29" i="16"/>
  <c r="J31" i="16"/>
  <c r="J33" i="16" s="1"/>
  <c r="K29" i="25"/>
  <c r="J31" i="25"/>
  <c r="J33" i="25" s="1"/>
  <c r="I17" i="14"/>
  <c r="H19" i="14"/>
  <c r="H21" i="14" s="1"/>
  <c r="J31" i="17"/>
  <c r="J33" i="17" s="1"/>
  <c r="K29" i="17"/>
  <c r="H17" i="27"/>
  <c r="G19" i="27"/>
  <c r="G21" i="27" s="1"/>
  <c r="K29" i="20"/>
  <c r="J31" i="20"/>
  <c r="J33" i="20" s="1"/>
  <c r="K29" i="14"/>
  <c r="J31" i="14"/>
  <c r="J33" i="14" s="1"/>
  <c r="I17" i="24"/>
  <c r="H19" i="24"/>
  <c r="H21" i="24" s="1"/>
  <c r="I17" i="19"/>
  <c r="H19" i="19"/>
  <c r="H21" i="19" s="1"/>
  <c r="I17" i="18"/>
  <c r="H19" i="18"/>
  <c r="H21" i="18" s="1"/>
  <c r="I29" i="27"/>
  <c r="H31" i="27"/>
  <c r="H33" i="27" s="1"/>
  <c r="H19" i="13"/>
  <c r="H21" i="13" s="1"/>
  <c r="I17" i="13"/>
  <c r="H17" i="26"/>
  <c r="G19" i="26"/>
  <c r="G21" i="26" s="1"/>
  <c r="I17" i="23"/>
  <c r="H19" i="23"/>
  <c r="H21" i="23" s="1"/>
  <c r="K29" i="18"/>
  <c r="J31" i="18"/>
  <c r="J33" i="18" s="1"/>
  <c r="K29" i="13"/>
  <c r="J31" i="13"/>
  <c r="J33" i="13" s="1"/>
  <c r="I29" i="26"/>
  <c r="H31" i="26"/>
  <c r="H33" i="26" s="1"/>
  <c r="I17" i="17"/>
  <c r="H19" i="17"/>
  <c r="H21" i="17" s="1"/>
  <c r="K29" i="19"/>
  <c r="J31" i="19"/>
  <c r="J33" i="19" s="1"/>
  <c r="K29" i="24"/>
  <c r="J31" i="24"/>
  <c r="J33" i="24" s="1"/>
  <c r="K29" i="21"/>
  <c r="J31" i="21"/>
  <c r="J33" i="21" s="1"/>
  <c r="I17" i="25"/>
  <c r="H19" i="25"/>
  <c r="H21" i="25" s="1"/>
  <c r="H19" i="20"/>
  <c r="H21" i="20" s="1"/>
  <c r="I17" i="20"/>
  <c r="H58" i="27"/>
  <c r="H60" i="27" s="1"/>
  <c r="I56" i="27"/>
  <c r="K56" i="24"/>
  <c r="J58" i="24"/>
  <c r="J60" i="24" s="1"/>
  <c r="I60" i="25"/>
  <c r="G27" i="36"/>
  <c r="F52" i="28"/>
  <c r="F36" i="28"/>
  <c r="K56" i="26"/>
  <c r="J58" i="26"/>
  <c r="J60" i="26" s="1"/>
  <c r="K56" i="14"/>
  <c r="J58" i="14"/>
  <c r="J60" i="14" s="1"/>
  <c r="K56" i="23"/>
  <c r="J58" i="23"/>
  <c r="J60" i="23" s="1"/>
  <c r="K56" i="13"/>
  <c r="J58" i="13"/>
  <c r="J60" i="13" s="1"/>
  <c r="K56" i="25"/>
  <c r="J58" i="25"/>
  <c r="H48" i="28"/>
  <c r="G50" i="28"/>
  <c r="I60" i="18"/>
  <c r="G20" i="36"/>
  <c r="K56" i="17"/>
  <c r="J58" i="17"/>
  <c r="J60" i="17" s="1"/>
  <c r="I56" i="28"/>
  <c r="H58" i="28"/>
  <c r="H60" i="28" s="1"/>
  <c r="K56" i="21"/>
  <c r="J58" i="21"/>
  <c r="J60" i="21" s="1"/>
  <c r="K56" i="19"/>
  <c r="J58" i="19"/>
  <c r="J60" i="19" s="1"/>
  <c r="K56" i="18"/>
  <c r="J58" i="18"/>
  <c r="K56" i="16"/>
  <c r="J58" i="16"/>
  <c r="J60" i="16" s="1"/>
  <c r="K56" i="20"/>
  <c r="J58" i="20"/>
  <c r="J60" i="20" s="1"/>
  <c r="I17" i="5"/>
  <c r="H19" i="5"/>
  <c r="H21" i="5" s="1"/>
  <c r="K56" i="11"/>
  <c r="J58" i="11"/>
  <c r="J60" i="11" s="1"/>
  <c r="K29" i="12"/>
  <c r="J31" i="12"/>
  <c r="J33" i="12" s="1"/>
  <c r="BT50" i="12"/>
  <c r="BT52" i="12" s="1"/>
  <c r="BU48" i="12"/>
  <c r="I17" i="2"/>
  <c r="H19" i="2"/>
  <c r="H21" i="2" s="1"/>
  <c r="G21" i="11"/>
  <c r="I33" i="11"/>
  <c r="G13" i="36"/>
  <c r="I17" i="3"/>
  <c r="H19" i="3"/>
  <c r="H21" i="3" s="1"/>
  <c r="I17" i="7"/>
  <c r="H19" i="7"/>
  <c r="H21" i="7" s="1"/>
  <c r="H19" i="9"/>
  <c r="H21" i="9" s="1"/>
  <c r="I17" i="9"/>
  <c r="G21" i="4"/>
  <c r="I17" i="10"/>
  <c r="H19" i="10"/>
  <c r="H21" i="10" s="1"/>
  <c r="I17" i="11"/>
  <c r="H19" i="11"/>
  <c r="BU58" i="12"/>
  <c r="BU60" i="12" s="1"/>
  <c r="BV56" i="12"/>
  <c r="K29" i="11"/>
  <c r="J31" i="11"/>
  <c r="I17" i="6"/>
  <c r="H19" i="6"/>
  <c r="H21" i="6" s="1"/>
  <c r="I17" i="4"/>
  <c r="H19" i="4"/>
  <c r="J17" i="12"/>
  <c r="I19" i="12"/>
  <c r="I21" i="12" s="1"/>
  <c r="BX29" i="9"/>
  <c r="BW31" i="9"/>
  <c r="BW33" i="9" s="1"/>
  <c r="BW58" i="9"/>
  <c r="BW60" i="9" s="1"/>
  <c r="BX56" i="9"/>
  <c r="BX58" i="9" s="1"/>
  <c r="BX60" i="9" s="1"/>
  <c r="E29" i="69"/>
  <c r="L29" i="21" l="1"/>
  <c r="K31" i="21"/>
  <c r="K33" i="21" s="1"/>
  <c r="L29" i="19"/>
  <c r="K31" i="19"/>
  <c r="K33" i="19" s="1"/>
  <c r="J29" i="26"/>
  <c r="I31" i="26"/>
  <c r="I33" i="26" s="1"/>
  <c r="K31" i="18"/>
  <c r="K33" i="18" s="1"/>
  <c r="L29" i="18"/>
  <c r="I17" i="26"/>
  <c r="H19" i="26"/>
  <c r="H21" i="26" s="1"/>
  <c r="J17" i="18"/>
  <c r="I19" i="18"/>
  <c r="I21" i="18" s="1"/>
  <c r="J17" i="24"/>
  <c r="I19" i="24"/>
  <c r="I21" i="24" s="1"/>
  <c r="K31" i="20"/>
  <c r="K33" i="20" s="1"/>
  <c r="L29" i="20"/>
  <c r="L29" i="25"/>
  <c r="K31" i="25"/>
  <c r="K33" i="25" s="1"/>
  <c r="J17" i="16"/>
  <c r="I19" i="16"/>
  <c r="I21" i="16" s="1"/>
  <c r="J29" i="28"/>
  <c r="I31" i="28"/>
  <c r="I33" i="28" s="1"/>
  <c r="J17" i="20"/>
  <c r="I19" i="20"/>
  <c r="I21" i="20" s="1"/>
  <c r="J17" i="25"/>
  <c r="I19" i="25"/>
  <c r="I21" i="25" s="1"/>
  <c r="L29" i="24"/>
  <c r="K31" i="24"/>
  <c r="K33" i="24" s="1"/>
  <c r="J17" i="17"/>
  <c r="I19" i="17"/>
  <c r="I21" i="17" s="1"/>
  <c r="L29" i="13"/>
  <c r="K31" i="13"/>
  <c r="K33" i="13" s="1"/>
  <c r="J17" i="23"/>
  <c r="I19" i="23"/>
  <c r="I21" i="23" s="1"/>
  <c r="I19" i="13"/>
  <c r="I21" i="13" s="1"/>
  <c r="J17" i="13"/>
  <c r="J29" i="27"/>
  <c r="I31" i="27"/>
  <c r="I33" i="27" s="1"/>
  <c r="J17" i="19"/>
  <c r="I19" i="19"/>
  <c r="I21" i="19" s="1"/>
  <c r="K31" i="14"/>
  <c r="K33" i="14" s="1"/>
  <c r="L29" i="14"/>
  <c r="I17" i="27"/>
  <c r="H19" i="27"/>
  <c r="H21" i="27" s="1"/>
  <c r="J17" i="14"/>
  <c r="I19" i="14"/>
  <c r="I21" i="14" s="1"/>
  <c r="K31" i="16"/>
  <c r="K33" i="16" s="1"/>
  <c r="L29" i="16"/>
  <c r="L29" i="23"/>
  <c r="K31" i="23"/>
  <c r="K33" i="23" s="1"/>
  <c r="I17" i="28"/>
  <c r="H19" i="28"/>
  <c r="H21" i="28" s="1"/>
  <c r="L29" i="17"/>
  <c r="K31" i="17"/>
  <c r="K33" i="17" s="1"/>
  <c r="J17" i="21"/>
  <c r="I19" i="21"/>
  <c r="I21" i="21" s="1"/>
  <c r="J60" i="25"/>
  <c r="H27" i="36"/>
  <c r="J60" i="18"/>
  <c r="H20" i="36"/>
  <c r="G52" i="28"/>
  <c r="G36" i="28"/>
  <c r="L56" i="20"/>
  <c r="K58" i="20"/>
  <c r="K60" i="20" s="1"/>
  <c r="L56" i="18"/>
  <c r="K58" i="18"/>
  <c r="K58" i="21"/>
  <c r="K60" i="21" s="1"/>
  <c r="L56" i="21"/>
  <c r="K58" i="17"/>
  <c r="K60" i="17" s="1"/>
  <c r="L56" i="17"/>
  <c r="I48" i="28"/>
  <c r="H50" i="28"/>
  <c r="L56" i="13"/>
  <c r="K58" i="13"/>
  <c r="K60" i="13" s="1"/>
  <c r="K58" i="14"/>
  <c r="K60" i="14" s="1"/>
  <c r="L56" i="14"/>
  <c r="K58" i="24"/>
  <c r="K60" i="24" s="1"/>
  <c r="L56" i="24"/>
  <c r="L56" i="16"/>
  <c r="K58" i="16"/>
  <c r="K60" i="16" s="1"/>
  <c r="L56" i="19"/>
  <c r="K58" i="19"/>
  <c r="K60" i="19" s="1"/>
  <c r="J56" i="28"/>
  <c r="I58" i="28"/>
  <c r="I60" i="28" s="1"/>
  <c r="L56" i="25"/>
  <c r="K58" i="25"/>
  <c r="L56" i="23"/>
  <c r="K58" i="23"/>
  <c r="K60" i="23" s="1"/>
  <c r="K58" i="26"/>
  <c r="K60" i="26" s="1"/>
  <c r="L56" i="26"/>
  <c r="I58" i="27"/>
  <c r="I60" i="27" s="1"/>
  <c r="J56" i="27"/>
  <c r="C60" i="9"/>
  <c r="C61" i="9" s="1"/>
  <c r="J33" i="11"/>
  <c r="H13" i="36"/>
  <c r="L29" i="12"/>
  <c r="K31" i="12"/>
  <c r="K33" i="12" s="1"/>
  <c r="J17" i="5"/>
  <c r="I19" i="5"/>
  <c r="I21" i="5" s="1"/>
  <c r="K17" i="12"/>
  <c r="J19" i="12"/>
  <c r="J21" i="12" s="1"/>
  <c r="J17" i="3"/>
  <c r="I19" i="3"/>
  <c r="I21" i="3" s="1"/>
  <c r="BV48" i="12"/>
  <c r="BU50" i="12"/>
  <c r="BU52" i="12" s="1"/>
  <c r="J17" i="6"/>
  <c r="I19" i="6"/>
  <c r="I21" i="6" s="1"/>
  <c r="J17" i="11"/>
  <c r="I19" i="11"/>
  <c r="J17" i="7"/>
  <c r="I19" i="7"/>
  <c r="I21" i="7" s="1"/>
  <c r="L56" i="11"/>
  <c r="K58" i="11"/>
  <c r="K60" i="11" s="1"/>
  <c r="L29" i="11"/>
  <c r="K31" i="11"/>
  <c r="H21" i="11"/>
  <c r="H21" i="4"/>
  <c r="J17" i="4"/>
  <c r="I19" i="4"/>
  <c r="BV58" i="12"/>
  <c r="BV60" i="12" s="1"/>
  <c r="BW56" i="12"/>
  <c r="J17" i="10"/>
  <c r="I19" i="10"/>
  <c r="I21" i="10" s="1"/>
  <c r="I19" i="9"/>
  <c r="I21" i="9" s="1"/>
  <c r="J17" i="9"/>
  <c r="J17" i="2"/>
  <c r="I19" i="2"/>
  <c r="I21" i="2" s="1"/>
  <c r="BY29" i="9"/>
  <c r="BX31" i="9"/>
  <c r="BX33" i="9" s="1"/>
  <c r="O41" i="35"/>
  <c r="D6" i="57"/>
  <c r="D6" i="58"/>
  <c r="D6" i="59"/>
  <c r="E6" i="57" l="1"/>
  <c r="D9" i="57"/>
  <c r="E9" i="57" s="1"/>
  <c r="D7" i="57"/>
  <c r="E7" i="57" s="1"/>
  <c r="D8" i="57"/>
  <c r="E8" i="57" s="1"/>
  <c r="D11" i="57"/>
  <c r="E11" i="57" s="1"/>
  <c r="D10" i="57"/>
  <c r="E10" i="57" s="1"/>
  <c r="E6" i="59"/>
  <c r="D8" i="59"/>
  <c r="E8" i="59" s="1"/>
  <c r="D9" i="59"/>
  <c r="E9" i="59" s="1"/>
  <c r="D10" i="59"/>
  <c r="E10" i="59" s="1"/>
  <c r="D7" i="59"/>
  <c r="E7" i="59" s="1"/>
  <c r="D11" i="59"/>
  <c r="E11" i="59" s="1"/>
  <c r="D11" i="58"/>
  <c r="E11" i="58" s="1"/>
  <c r="D10" i="58"/>
  <c r="E10" i="58" s="1"/>
  <c r="D7" i="58"/>
  <c r="E7" i="58" s="1"/>
  <c r="D8" i="58"/>
  <c r="E8" i="58" s="1"/>
  <c r="D12" i="58"/>
  <c r="E12" i="58" s="1"/>
  <c r="D9" i="58"/>
  <c r="E9" i="58" s="1"/>
  <c r="E6" i="58"/>
  <c r="C49" i="25"/>
  <c r="C48" i="25" s="1"/>
  <c r="D48" i="25" s="1"/>
  <c r="D50" i="25" s="1"/>
  <c r="C49" i="21"/>
  <c r="C48" i="21" s="1"/>
  <c r="D48" i="21" s="1"/>
  <c r="D50" i="21" s="1"/>
  <c r="D52" i="21" s="1"/>
  <c r="D6" i="56"/>
  <c r="C49" i="20"/>
  <c r="C48" i="20" s="1"/>
  <c r="D48" i="20" s="1"/>
  <c r="E48" i="20" s="1"/>
  <c r="D6" i="55"/>
  <c r="C49" i="24"/>
  <c r="C48" i="24" s="1"/>
  <c r="D48" i="24" s="1"/>
  <c r="D50" i="24" s="1"/>
  <c r="C49" i="23"/>
  <c r="C48" i="23" s="1"/>
  <c r="D48" i="23" s="1"/>
  <c r="D50" i="23" s="1"/>
  <c r="C49" i="19"/>
  <c r="C48" i="19" s="1"/>
  <c r="D48" i="19" s="1"/>
  <c r="D50" i="19" s="1"/>
  <c r="D6" i="54"/>
  <c r="K17" i="21"/>
  <c r="J19" i="21"/>
  <c r="J21" i="21" s="1"/>
  <c r="M29" i="16"/>
  <c r="L31" i="16"/>
  <c r="L33" i="16" s="1"/>
  <c r="J19" i="13"/>
  <c r="J21" i="13" s="1"/>
  <c r="K17" i="13"/>
  <c r="J17" i="28"/>
  <c r="I19" i="28"/>
  <c r="I21" i="28" s="1"/>
  <c r="J17" i="27"/>
  <c r="I19" i="27"/>
  <c r="I21" i="27" s="1"/>
  <c r="K17" i="19"/>
  <c r="J19" i="19"/>
  <c r="J21" i="19" s="1"/>
  <c r="M29" i="13"/>
  <c r="L31" i="13"/>
  <c r="L33" i="13" s="1"/>
  <c r="M29" i="24"/>
  <c r="L31" i="24"/>
  <c r="L33" i="24" s="1"/>
  <c r="K17" i="16"/>
  <c r="J19" i="16"/>
  <c r="J21" i="16" s="1"/>
  <c r="L31" i="20"/>
  <c r="L33" i="20" s="1"/>
  <c r="M29" i="20"/>
  <c r="M29" i="18"/>
  <c r="L31" i="18"/>
  <c r="L33" i="18" s="1"/>
  <c r="M29" i="17"/>
  <c r="L31" i="17"/>
  <c r="L33" i="17" s="1"/>
  <c r="M29" i="14"/>
  <c r="L31" i="14"/>
  <c r="L33" i="14" s="1"/>
  <c r="K17" i="20"/>
  <c r="J19" i="20"/>
  <c r="J21" i="20" s="1"/>
  <c r="K17" i="18"/>
  <c r="J19" i="18"/>
  <c r="J21" i="18" s="1"/>
  <c r="M29" i="19"/>
  <c r="L31" i="19"/>
  <c r="L33" i="19" s="1"/>
  <c r="M29" i="23"/>
  <c r="L31" i="23"/>
  <c r="L33" i="23" s="1"/>
  <c r="K17" i="14"/>
  <c r="J19" i="14"/>
  <c r="J21" i="14" s="1"/>
  <c r="J31" i="27"/>
  <c r="J33" i="27" s="1"/>
  <c r="K29" i="27"/>
  <c r="K17" i="23"/>
  <c r="J19" i="23"/>
  <c r="J21" i="23" s="1"/>
  <c r="K17" i="17"/>
  <c r="J19" i="17"/>
  <c r="J21" i="17" s="1"/>
  <c r="K17" i="25"/>
  <c r="J19" i="25"/>
  <c r="J21" i="25" s="1"/>
  <c r="K29" i="28"/>
  <c r="J31" i="28"/>
  <c r="J33" i="28" s="1"/>
  <c r="M29" i="25"/>
  <c r="L31" i="25"/>
  <c r="L33" i="25" s="1"/>
  <c r="K17" i="24"/>
  <c r="J19" i="24"/>
  <c r="J21" i="24" s="1"/>
  <c r="J17" i="26"/>
  <c r="I19" i="26"/>
  <c r="I21" i="26" s="1"/>
  <c r="J31" i="26"/>
  <c r="J33" i="26" s="1"/>
  <c r="K29" i="26"/>
  <c r="L31" i="21"/>
  <c r="L33" i="21" s="1"/>
  <c r="M29" i="21"/>
  <c r="M56" i="17"/>
  <c r="L58" i="17"/>
  <c r="L60" i="17" s="1"/>
  <c r="K60" i="18"/>
  <c r="I20" i="36"/>
  <c r="M56" i="16"/>
  <c r="L58" i="16"/>
  <c r="L60" i="16" s="1"/>
  <c r="M56" i="13"/>
  <c r="L58" i="13"/>
  <c r="L60" i="13" s="1"/>
  <c r="M56" i="18"/>
  <c r="L58" i="18"/>
  <c r="M56" i="26"/>
  <c r="L58" i="26"/>
  <c r="L60" i="26" s="1"/>
  <c r="K60" i="25"/>
  <c r="I27" i="36"/>
  <c r="L58" i="24"/>
  <c r="L60" i="24" s="1"/>
  <c r="M56" i="24"/>
  <c r="M56" i="14"/>
  <c r="L58" i="14"/>
  <c r="L60" i="14" s="1"/>
  <c r="H52" i="28"/>
  <c r="H36" i="28"/>
  <c r="M56" i="21"/>
  <c r="L58" i="21"/>
  <c r="L60" i="21" s="1"/>
  <c r="K56" i="27"/>
  <c r="J58" i="27"/>
  <c r="J60" i="27" s="1"/>
  <c r="M56" i="23"/>
  <c r="L58" i="23"/>
  <c r="L60" i="23" s="1"/>
  <c r="K56" i="28"/>
  <c r="J58" i="28"/>
  <c r="J60" i="28" s="1"/>
  <c r="M56" i="25"/>
  <c r="L58" i="25"/>
  <c r="M56" i="19"/>
  <c r="L58" i="19"/>
  <c r="L60" i="19" s="1"/>
  <c r="J48" i="28"/>
  <c r="I50" i="28"/>
  <c r="M56" i="20"/>
  <c r="L58" i="20"/>
  <c r="L60" i="20" s="1"/>
  <c r="K17" i="2"/>
  <c r="J19" i="2"/>
  <c r="J21" i="2" s="1"/>
  <c r="K17" i="4"/>
  <c r="J19" i="4"/>
  <c r="M29" i="11"/>
  <c r="L31" i="11"/>
  <c r="J19" i="9"/>
  <c r="J21" i="9" s="1"/>
  <c r="K17" i="9"/>
  <c r="K17" i="11"/>
  <c r="J19" i="11"/>
  <c r="BV50" i="12"/>
  <c r="BV52" i="12" s="1"/>
  <c r="BW48" i="12"/>
  <c r="L17" i="12"/>
  <c r="K19" i="12"/>
  <c r="K21" i="12" s="1"/>
  <c r="BX56" i="12"/>
  <c r="BW58" i="12"/>
  <c r="BW60" i="12" s="1"/>
  <c r="K17" i="10"/>
  <c r="J19" i="10"/>
  <c r="J21" i="10" s="1"/>
  <c r="M29" i="12"/>
  <c r="L31" i="12"/>
  <c r="L33" i="12" s="1"/>
  <c r="I21" i="4"/>
  <c r="K33" i="11"/>
  <c r="I13" i="36"/>
  <c r="M56" i="11"/>
  <c r="L58" i="11"/>
  <c r="L60" i="11" s="1"/>
  <c r="K17" i="7"/>
  <c r="J19" i="7"/>
  <c r="J21" i="7" s="1"/>
  <c r="K17" i="6"/>
  <c r="J19" i="6"/>
  <c r="J21" i="6" s="1"/>
  <c r="K17" i="3"/>
  <c r="J19" i="3"/>
  <c r="J21" i="3" s="1"/>
  <c r="K17" i="5"/>
  <c r="J19" i="5"/>
  <c r="J21" i="5" s="1"/>
  <c r="I21" i="11"/>
  <c r="BY31" i="9"/>
  <c r="BY33" i="9" s="1"/>
  <c r="BZ29" i="9"/>
  <c r="BZ31" i="9" s="1"/>
  <c r="BZ33" i="9" s="1"/>
  <c r="O50" i="35"/>
  <c r="O49" i="35"/>
  <c r="D6" i="60"/>
  <c r="O48" i="35"/>
  <c r="D6" i="61"/>
  <c r="E48" i="25" l="1"/>
  <c r="E50" i="25" s="1"/>
  <c r="E15" i="58"/>
  <c r="D9" i="61"/>
  <c r="D7" i="61"/>
  <c r="D8" i="61"/>
  <c r="E6" i="61"/>
  <c r="D10" i="61"/>
  <c r="E10" i="61" s="1"/>
  <c r="E15" i="57"/>
  <c r="D10" i="60"/>
  <c r="E10" i="60" s="1"/>
  <c r="E6" i="60"/>
  <c r="D8" i="60"/>
  <c r="E8" i="60" s="1"/>
  <c r="D7" i="60"/>
  <c r="E7" i="60" s="1"/>
  <c r="D9" i="60"/>
  <c r="E9" i="60" s="1"/>
  <c r="E15" i="59"/>
  <c r="D50" i="20"/>
  <c r="D52" i="20" s="1"/>
  <c r="E48" i="24"/>
  <c r="F48" i="24" s="1"/>
  <c r="E48" i="23"/>
  <c r="F48" i="23" s="1"/>
  <c r="E48" i="21"/>
  <c r="E50" i="21" s="1"/>
  <c r="E52" i="21" s="1"/>
  <c r="E48" i="19"/>
  <c r="F48" i="19" s="1"/>
  <c r="E6" i="54"/>
  <c r="D9" i="54"/>
  <c r="D7" i="54"/>
  <c r="D21" i="68" s="1"/>
  <c r="D8" i="54"/>
  <c r="E6" i="56"/>
  <c r="D7" i="56"/>
  <c r="D11" i="56"/>
  <c r="E11" i="56" s="1"/>
  <c r="D9" i="56"/>
  <c r="E9" i="56" s="1"/>
  <c r="D8" i="56"/>
  <c r="E8" i="56" s="1"/>
  <c r="D10" i="56"/>
  <c r="E10" i="56" s="1"/>
  <c r="C49" i="18"/>
  <c r="C48" i="18" s="1"/>
  <c r="D48" i="18" s="1"/>
  <c r="E48" i="18" s="1"/>
  <c r="D6" i="53"/>
  <c r="D10" i="55"/>
  <c r="E10" i="55" s="1"/>
  <c r="D7" i="55"/>
  <c r="D9" i="55"/>
  <c r="E9" i="55" s="1"/>
  <c r="D11" i="55"/>
  <c r="E11" i="55" s="1"/>
  <c r="E6" i="55"/>
  <c r="D8" i="55"/>
  <c r="E8" i="55" s="1"/>
  <c r="C49" i="26"/>
  <c r="C48" i="26" s="1"/>
  <c r="D48" i="26" s="1"/>
  <c r="E48" i="26" s="1"/>
  <c r="C49" i="27"/>
  <c r="C48" i="27" s="1"/>
  <c r="D48" i="27" s="1"/>
  <c r="E48" i="27" s="1"/>
  <c r="L17" i="24"/>
  <c r="K19" i="24"/>
  <c r="K21" i="24" s="1"/>
  <c r="L29" i="28"/>
  <c r="K31" i="28"/>
  <c r="K33" i="28" s="1"/>
  <c r="L17" i="17"/>
  <c r="K19" i="17"/>
  <c r="K21" i="17" s="1"/>
  <c r="N29" i="23"/>
  <c r="M31" i="23"/>
  <c r="M33" i="23" s="1"/>
  <c r="L17" i="18"/>
  <c r="K19" i="18"/>
  <c r="K21" i="18" s="1"/>
  <c r="N29" i="21"/>
  <c r="M31" i="21"/>
  <c r="M33" i="21" s="1"/>
  <c r="K17" i="26"/>
  <c r="J19" i="26"/>
  <c r="J21" i="26" s="1"/>
  <c r="N29" i="25"/>
  <c r="M31" i="25"/>
  <c r="M33" i="25" s="1"/>
  <c r="L17" i="25"/>
  <c r="K19" i="25"/>
  <c r="K21" i="25" s="1"/>
  <c r="L17" i="23"/>
  <c r="K19" i="23"/>
  <c r="K21" i="23" s="1"/>
  <c r="L17" i="14"/>
  <c r="K19" i="14"/>
  <c r="K21" i="14" s="1"/>
  <c r="N29" i="19"/>
  <c r="M31" i="19"/>
  <c r="M33" i="19" s="1"/>
  <c r="N29" i="20"/>
  <c r="M31" i="20"/>
  <c r="M33" i="20" s="1"/>
  <c r="C33" i="9"/>
  <c r="C34" i="9" s="1"/>
  <c r="L29" i="26"/>
  <c r="K31" i="26"/>
  <c r="K33" i="26" s="1"/>
  <c r="L29" i="27"/>
  <c r="K31" i="27"/>
  <c r="K33" i="27" s="1"/>
  <c r="L17" i="20"/>
  <c r="K19" i="20"/>
  <c r="K21" i="20" s="1"/>
  <c r="N29" i="17"/>
  <c r="M31" i="17"/>
  <c r="M33" i="17" s="1"/>
  <c r="N29" i="24"/>
  <c r="M31" i="24"/>
  <c r="M33" i="24" s="1"/>
  <c r="L17" i="19"/>
  <c r="K19" i="19"/>
  <c r="K21" i="19" s="1"/>
  <c r="K17" i="28"/>
  <c r="J19" i="28"/>
  <c r="J21" i="28" s="1"/>
  <c r="N29" i="16"/>
  <c r="M31" i="16"/>
  <c r="M33" i="16" s="1"/>
  <c r="L17" i="13"/>
  <c r="K19" i="13"/>
  <c r="K21" i="13" s="1"/>
  <c r="N29" i="14"/>
  <c r="M31" i="14"/>
  <c r="M33" i="14" s="1"/>
  <c r="N29" i="18"/>
  <c r="M31" i="18"/>
  <c r="M33" i="18" s="1"/>
  <c r="L17" i="16"/>
  <c r="K19" i="16"/>
  <c r="K21" i="16" s="1"/>
  <c r="N29" i="13"/>
  <c r="M31" i="13"/>
  <c r="M33" i="13" s="1"/>
  <c r="K17" i="27"/>
  <c r="J19" i="27"/>
  <c r="J21" i="27" s="1"/>
  <c r="L17" i="21"/>
  <c r="K19" i="21"/>
  <c r="K21" i="21" s="1"/>
  <c r="K48" i="28"/>
  <c r="J50" i="28"/>
  <c r="E50" i="23"/>
  <c r="M58" i="26"/>
  <c r="M60" i="26" s="1"/>
  <c r="N56" i="26"/>
  <c r="L60" i="18"/>
  <c r="J20" i="36"/>
  <c r="N56" i="20"/>
  <c r="M58" i="20"/>
  <c r="M60" i="20" s="1"/>
  <c r="N56" i="19"/>
  <c r="M58" i="19"/>
  <c r="M60" i="19" s="1"/>
  <c r="F48" i="20"/>
  <c r="E50" i="20"/>
  <c r="E52" i="20" s="1"/>
  <c r="L56" i="28"/>
  <c r="K58" i="28"/>
  <c r="K60" i="28" s="1"/>
  <c r="L56" i="27"/>
  <c r="K58" i="27"/>
  <c r="K60" i="27" s="1"/>
  <c r="N56" i="21"/>
  <c r="M58" i="21"/>
  <c r="M60" i="21" s="1"/>
  <c r="N56" i="14"/>
  <c r="M58" i="14"/>
  <c r="M60" i="14" s="1"/>
  <c r="N56" i="18"/>
  <c r="M58" i="18"/>
  <c r="N56" i="16"/>
  <c r="M58" i="16"/>
  <c r="M60" i="16" s="1"/>
  <c r="M58" i="17"/>
  <c r="M60" i="17" s="1"/>
  <c r="N56" i="17"/>
  <c r="N56" i="25"/>
  <c r="M58" i="25"/>
  <c r="N56" i="23"/>
  <c r="M58" i="23"/>
  <c r="M60" i="23" s="1"/>
  <c r="N56" i="13"/>
  <c r="M58" i="13"/>
  <c r="M60" i="13" s="1"/>
  <c r="I52" i="28"/>
  <c r="I36" i="28"/>
  <c r="L60" i="25"/>
  <c r="J27" i="36"/>
  <c r="D52" i="24"/>
  <c r="D36" i="24"/>
  <c r="D52" i="23"/>
  <c r="D36" i="23"/>
  <c r="N56" i="24"/>
  <c r="M58" i="24"/>
  <c r="M60" i="24" s="1"/>
  <c r="D52" i="25"/>
  <c r="B27" i="33"/>
  <c r="D36" i="25"/>
  <c r="D52" i="19"/>
  <c r="D36" i="19"/>
  <c r="L17" i="3"/>
  <c r="K19" i="3"/>
  <c r="K21" i="3" s="1"/>
  <c r="K19" i="7"/>
  <c r="K21" i="7" s="1"/>
  <c r="L17" i="7"/>
  <c r="N29" i="12"/>
  <c r="M31" i="12"/>
  <c r="M33" i="12" s="1"/>
  <c r="BX48" i="12"/>
  <c r="BW50" i="12"/>
  <c r="BW52" i="12" s="1"/>
  <c r="K19" i="9"/>
  <c r="K21" i="9" s="1"/>
  <c r="L17" i="9"/>
  <c r="J21" i="4"/>
  <c r="BY56" i="12"/>
  <c r="BY58" i="12" s="1"/>
  <c r="BY60" i="12" s="1"/>
  <c r="BX58" i="12"/>
  <c r="BX60" i="12" s="1"/>
  <c r="L17" i="5"/>
  <c r="K19" i="5"/>
  <c r="K21" i="5" s="1"/>
  <c r="L17" i="6"/>
  <c r="K19" i="6"/>
  <c r="K21" i="6" s="1"/>
  <c r="N56" i="11"/>
  <c r="M58" i="11"/>
  <c r="M60" i="11" s="1"/>
  <c r="L17" i="10"/>
  <c r="K19" i="10"/>
  <c r="K21" i="10" s="1"/>
  <c r="J21" i="11"/>
  <c r="L33" i="11"/>
  <c r="J13" i="36"/>
  <c r="M17" i="12"/>
  <c r="L19" i="12"/>
  <c r="L21" i="12" s="1"/>
  <c r="L17" i="11"/>
  <c r="K19" i="11"/>
  <c r="N29" i="11"/>
  <c r="M31" i="11"/>
  <c r="L17" i="2"/>
  <c r="K19" i="2"/>
  <c r="K21" i="2" s="1"/>
  <c r="L17" i="4"/>
  <c r="K19" i="4"/>
  <c r="BY11" i="36"/>
  <c r="F48" i="25" l="1"/>
  <c r="F50" i="25" s="1"/>
  <c r="E50" i="24"/>
  <c r="E36" i="24" s="1"/>
  <c r="E50" i="19"/>
  <c r="E52" i="19" s="1"/>
  <c r="E9" i="61"/>
  <c r="D13" i="61"/>
  <c r="E13" i="61" s="1"/>
  <c r="E7" i="61"/>
  <c r="D11" i="61"/>
  <c r="E11" i="61" s="1"/>
  <c r="E8" i="61"/>
  <c r="D12" i="61"/>
  <c r="E12" i="61" s="1"/>
  <c r="E15" i="60"/>
  <c r="F48" i="21"/>
  <c r="G48" i="21" s="1"/>
  <c r="D50" i="27"/>
  <c r="D36" i="27" s="1"/>
  <c r="E7" i="55"/>
  <c r="E15" i="55" s="1"/>
  <c r="E22" i="68" s="1"/>
  <c r="D22" i="68"/>
  <c r="D50" i="18"/>
  <c r="D52" i="18" s="1"/>
  <c r="E24" i="68"/>
  <c r="D24" i="68"/>
  <c r="E7" i="56"/>
  <c r="E15" i="56" s="1"/>
  <c r="E23" i="68" s="1"/>
  <c r="D23" i="68"/>
  <c r="E26" i="68"/>
  <c r="D26" i="68"/>
  <c r="E25" i="68"/>
  <c r="D25" i="68"/>
  <c r="D50" i="26"/>
  <c r="D52" i="26" s="1"/>
  <c r="D11" i="54"/>
  <c r="E11" i="54" s="1"/>
  <c r="E8" i="54"/>
  <c r="D27" i="68"/>
  <c r="D11" i="53"/>
  <c r="E11" i="53" s="1"/>
  <c r="D10" i="53"/>
  <c r="E10" i="53" s="1"/>
  <c r="D9" i="53"/>
  <c r="E9" i="53" s="1"/>
  <c r="D12" i="53"/>
  <c r="E12" i="53" s="1"/>
  <c r="E6" i="53"/>
  <c r="D8" i="53"/>
  <c r="E8" i="53" s="1"/>
  <c r="D7" i="53"/>
  <c r="D10" i="54"/>
  <c r="E10" i="54" s="1"/>
  <c r="E7" i="54"/>
  <c r="D12" i="54"/>
  <c r="E12" i="54" s="1"/>
  <c r="E9" i="54"/>
  <c r="L17" i="28"/>
  <c r="K19" i="28"/>
  <c r="K21" i="28" s="1"/>
  <c r="O29" i="24"/>
  <c r="N31" i="24"/>
  <c r="N33" i="24" s="1"/>
  <c r="M17" i="20"/>
  <c r="L19" i="20"/>
  <c r="L21" i="20" s="1"/>
  <c r="M29" i="26"/>
  <c r="L31" i="26"/>
  <c r="L33" i="26" s="1"/>
  <c r="M17" i="18"/>
  <c r="L19" i="18"/>
  <c r="L21" i="18" s="1"/>
  <c r="M17" i="17"/>
  <c r="L19" i="17"/>
  <c r="L21" i="17" s="1"/>
  <c r="M17" i="24"/>
  <c r="L19" i="24"/>
  <c r="L21" i="24" s="1"/>
  <c r="L17" i="27"/>
  <c r="K19" i="27"/>
  <c r="K21" i="27" s="1"/>
  <c r="O29" i="14"/>
  <c r="N31" i="14"/>
  <c r="N33" i="14" s="1"/>
  <c r="N31" i="20"/>
  <c r="N33" i="20" s="1"/>
  <c r="O29" i="20"/>
  <c r="M17" i="25"/>
  <c r="L19" i="25"/>
  <c r="L21" i="25" s="1"/>
  <c r="L17" i="26"/>
  <c r="K19" i="26"/>
  <c r="K21" i="26" s="1"/>
  <c r="L19" i="21"/>
  <c r="L21" i="21" s="1"/>
  <c r="M17" i="21"/>
  <c r="O29" i="13"/>
  <c r="N31" i="13"/>
  <c r="N33" i="13" s="1"/>
  <c r="N31" i="18"/>
  <c r="N33" i="18" s="1"/>
  <c r="O29" i="18"/>
  <c r="O29" i="19"/>
  <c r="N31" i="19"/>
  <c r="N33" i="19" s="1"/>
  <c r="M17" i="23"/>
  <c r="L19" i="23"/>
  <c r="L21" i="23" s="1"/>
  <c r="O29" i="25"/>
  <c r="N31" i="25"/>
  <c r="N33" i="25" s="1"/>
  <c r="M17" i="16"/>
  <c r="L19" i="16"/>
  <c r="L21" i="16" s="1"/>
  <c r="M17" i="14"/>
  <c r="L19" i="14"/>
  <c r="L21" i="14" s="1"/>
  <c r="L19" i="13"/>
  <c r="L21" i="13" s="1"/>
  <c r="M17" i="13"/>
  <c r="O29" i="16"/>
  <c r="N31" i="16"/>
  <c r="N33" i="16" s="1"/>
  <c r="M17" i="19"/>
  <c r="L19" i="19"/>
  <c r="L21" i="19" s="1"/>
  <c r="O29" i="17"/>
  <c r="N31" i="17"/>
  <c r="N33" i="17" s="1"/>
  <c r="M29" i="27"/>
  <c r="L31" i="27"/>
  <c r="L33" i="27" s="1"/>
  <c r="O29" i="21"/>
  <c r="N31" i="21"/>
  <c r="N33" i="21" s="1"/>
  <c r="O29" i="23"/>
  <c r="N31" i="23"/>
  <c r="N33" i="23" s="1"/>
  <c r="M29" i="28"/>
  <c r="L31" i="28"/>
  <c r="L33" i="28" s="1"/>
  <c r="O56" i="17"/>
  <c r="N58" i="17"/>
  <c r="N60" i="17" s="1"/>
  <c r="O56" i="14"/>
  <c r="N58" i="14"/>
  <c r="N60" i="14" s="1"/>
  <c r="M56" i="27"/>
  <c r="L58" i="27"/>
  <c r="L60" i="27" s="1"/>
  <c r="G48" i="20"/>
  <c r="F50" i="20"/>
  <c r="F52" i="20" s="1"/>
  <c r="O56" i="20"/>
  <c r="N58" i="20"/>
  <c r="N60" i="20" s="1"/>
  <c r="F48" i="27"/>
  <c r="E50" i="27"/>
  <c r="O56" i="26"/>
  <c r="N58" i="26"/>
  <c r="N60" i="26" s="1"/>
  <c r="G48" i="23"/>
  <c r="F50" i="23"/>
  <c r="L48" i="28"/>
  <c r="K50" i="28"/>
  <c r="K52" i="28" s="1"/>
  <c r="B20" i="33"/>
  <c r="E52" i="25"/>
  <c r="C27" i="33"/>
  <c r="O56" i="23"/>
  <c r="N58" i="23"/>
  <c r="N60" i="23" s="1"/>
  <c r="O56" i="18"/>
  <c r="N58" i="18"/>
  <c r="E52" i="24"/>
  <c r="F48" i="18"/>
  <c r="E50" i="18"/>
  <c r="G48" i="25"/>
  <c r="M60" i="25"/>
  <c r="K27" i="36"/>
  <c r="O56" i="21"/>
  <c r="N58" i="21"/>
  <c r="N60" i="21" s="1"/>
  <c r="M56" i="28"/>
  <c r="L58" i="28"/>
  <c r="L60" i="28" s="1"/>
  <c r="O56" i="19"/>
  <c r="N58" i="19"/>
  <c r="N60" i="19" s="1"/>
  <c r="F48" i="26"/>
  <c r="E50" i="26"/>
  <c r="G48" i="24"/>
  <c r="F50" i="24"/>
  <c r="F52" i="24" s="1"/>
  <c r="O56" i="16"/>
  <c r="N58" i="16"/>
  <c r="N60" i="16" s="1"/>
  <c r="G48" i="19"/>
  <c r="F50" i="19"/>
  <c r="J52" i="28"/>
  <c r="J36" i="28"/>
  <c r="M60" i="18"/>
  <c r="K20" i="36"/>
  <c r="O56" i="25"/>
  <c r="N58" i="25"/>
  <c r="E52" i="23"/>
  <c r="E36" i="23"/>
  <c r="O56" i="24"/>
  <c r="N58" i="24"/>
  <c r="N60" i="24" s="1"/>
  <c r="O56" i="13"/>
  <c r="N58" i="13"/>
  <c r="N60" i="13" s="1"/>
  <c r="O29" i="11"/>
  <c r="N31" i="11"/>
  <c r="N17" i="12"/>
  <c r="M19" i="12"/>
  <c r="M21" i="12" s="1"/>
  <c r="M17" i="7"/>
  <c r="L19" i="7"/>
  <c r="L21" i="7" s="1"/>
  <c r="K21" i="4"/>
  <c r="K21" i="11"/>
  <c r="O56" i="11"/>
  <c r="N58" i="11"/>
  <c r="N60" i="11" s="1"/>
  <c r="M17" i="5"/>
  <c r="L19" i="5"/>
  <c r="L21" i="5" s="1"/>
  <c r="BY48" i="12"/>
  <c r="BY50" i="12" s="1"/>
  <c r="BY52" i="12" s="1"/>
  <c r="BX50" i="12"/>
  <c r="BX52" i="12" s="1"/>
  <c r="M17" i="4"/>
  <c r="L19" i="4"/>
  <c r="M17" i="2"/>
  <c r="L19" i="2"/>
  <c r="L21" i="2" s="1"/>
  <c r="M17" i="11"/>
  <c r="L19" i="11"/>
  <c r="M17" i="10"/>
  <c r="L19" i="10"/>
  <c r="L21" i="10" s="1"/>
  <c r="L19" i="9"/>
  <c r="L21" i="9" s="1"/>
  <c r="M17" i="9"/>
  <c r="M33" i="11"/>
  <c r="K13" i="36"/>
  <c r="M17" i="6"/>
  <c r="L19" i="6"/>
  <c r="L21" i="6" s="1"/>
  <c r="C60" i="12"/>
  <c r="C61" i="12" s="1"/>
  <c r="O29" i="12"/>
  <c r="N31" i="12"/>
  <c r="N33" i="12" s="1"/>
  <c r="M17" i="3"/>
  <c r="L19" i="3"/>
  <c r="L21" i="3" s="1"/>
  <c r="D26" i="69"/>
  <c r="B32" i="36"/>
  <c r="B29" i="36"/>
  <c r="B28" i="36"/>
  <c r="B33" i="36"/>
  <c r="B31" i="36"/>
  <c r="B30" i="36"/>
  <c r="A62" i="12" l="1"/>
  <c r="D52" i="27"/>
  <c r="F50" i="21"/>
  <c r="F52" i="21" s="1"/>
  <c r="E36" i="19"/>
  <c r="E15" i="61"/>
  <c r="E28" i="68" s="1"/>
  <c r="D36" i="26"/>
  <c r="D28" i="68"/>
  <c r="D27" i="69"/>
  <c r="E7" i="53"/>
  <c r="E15" i="53" s="1"/>
  <c r="E20" i="68" s="1"/>
  <c r="D20" i="68"/>
  <c r="E15" i="54"/>
  <c r="E21" i="68" s="1"/>
  <c r="D28" i="69"/>
  <c r="P29" i="18"/>
  <c r="O31" i="18"/>
  <c r="O33" i="18" s="1"/>
  <c r="M19" i="21"/>
  <c r="M21" i="21" s="1"/>
  <c r="N17" i="21"/>
  <c r="P29" i="23"/>
  <c r="O31" i="23"/>
  <c r="O33" i="23" s="1"/>
  <c r="N29" i="27"/>
  <c r="M31" i="27"/>
  <c r="M33" i="27" s="1"/>
  <c r="N17" i="19"/>
  <c r="M19" i="19"/>
  <c r="M21" i="19" s="1"/>
  <c r="N17" i="16"/>
  <c r="M19" i="16"/>
  <c r="M21" i="16" s="1"/>
  <c r="N17" i="23"/>
  <c r="M19" i="23"/>
  <c r="M21" i="23" s="1"/>
  <c r="N17" i="25"/>
  <c r="M19" i="25"/>
  <c r="M21" i="25" s="1"/>
  <c r="P29" i="14"/>
  <c r="O31" i="14"/>
  <c r="O33" i="14" s="1"/>
  <c r="N17" i="24"/>
  <c r="M19" i="24"/>
  <c r="M21" i="24" s="1"/>
  <c r="N17" i="18"/>
  <c r="M19" i="18"/>
  <c r="M21" i="18" s="1"/>
  <c r="N17" i="20"/>
  <c r="M19" i="20"/>
  <c r="M21" i="20" s="1"/>
  <c r="M17" i="28"/>
  <c r="L19" i="28"/>
  <c r="L21" i="28" s="1"/>
  <c r="N17" i="13"/>
  <c r="M19" i="13"/>
  <c r="M21" i="13" s="1"/>
  <c r="O31" i="20"/>
  <c r="O33" i="20" s="1"/>
  <c r="P29" i="20"/>
  <c r="N29" i="28"/>
  <c r="M31" i="28"/>
  <c r="M33" i="28" s="1"/>
  <c r="P29" i="21"/>
  <c r="O31" i="21"/>
  <c r="O33" i="21" s="1"/>
  <c r="P29" i="17"/>
  <c r="O31" i="17"/>
  <c r="O33" i="17" s="1"/>
  <c r="P29" i="16"/>
  <c r="O31" i="16"/>
  <c r="O33" i="16" s="1"/>
  <c r="N17" i="14"/>
  <c r="M19" i="14"/>
  <c r="M21" i="14" s="1"/>
  <c r="P29" i="25"/>
  <c r="O31" i="25"/>
  <c r="O33" i="25" s="1"/>
  <c r="P29" i="19"/>
  <c r="O31" i="19"/>
  <c r="O33" i="19" s="1"/>
  <c r="P29" i="13"/>
  <c r="O31" i="13"/>
  <c r="O33" i="13" s="1"/>
  <c r="M17" i="26"/>
  <c r="L19" i="26"/>
  <c r="L21" i="26" s="1"/>
  <c r="M17" i="27"/>
  <c r="L19" i="27"/>
  <c r="L21" i="27" s="1"/>
  <c r="N17" i="17"/>
  <c r="M19" i="17"/>
  <c r="M21" i="17" s="1"/>
  <c r="N29" i="26"/>
  <c r="M31" i="26"/>
  <c r="M33" i="26" s="1"/>
  <c r="P29" i="24"/>
  <c r="O31" i="24"/>
  <c r="O33" i="24" s="1"/>
  <c r="P56" i="24"/>
  <c r="O58" i="24"/>
  <c r="O60" i="24" s="1"/>
  <c r="F52" i="23"/>
  <c r="F36" i="23"/>
  <c r="E52" i="27"/>
  <c r="E36" i="27"/>
  <c r="A68" i="36"/>
  <c r="L27" i="36"/>
  <c r="N60" i="25"/>
  <c r="H48" i="21"/>
  <c r="G50" i="21"/>
  <c r="G52" i="21" s="1"/>
  <c r="H48" i="19"/>
  <c r="G50" i="19"/>
  <c r="H48" i="24"/>
  <c r="G50" i="24"/>
  <c r="G52" i="24" s="1"/>
  <c r="F50" i="26"/>
  <c r="G48" i="26"/>
  <c r="N56" i="28"/>
  <c r="M58" i="28"/>
  <c r="M60" i="28" s="1"/>
  <c r="G48" i="18"/>
  <c r="F50" i="18"/>
  <c r="N60" i="18"/>
  <c r="L20" i="36"/>
  <c r="A61" i="36"/>
  <c r="P56" i="23"/>
  <c r="O58" i="23"/>
  <c r="O60" i="23" s="1"/>
  <c r="H48" i="23"/>
  <c r="G50" i="23"/>
  <c r="G48" i="27"/>
  <c r="F50" i="27"/>
  <c r="H48" i="20"/>
  <c r="G50" i="20"/>
  <c r="G52" i="20" s="1"/>
  <c r="P56" i="14"/>
  <c r="O58" i="14"/>
  <c r="O60" i="14" s="1"/>
  <c r="F52" i="19"/>
  <c r="F36" i="19"/>
  <c r="E52" i="26"/>
  <c r="E36" i="26"/>
  <c r="E52" i="18"/>
  <c r="C20" i="33"/>
  <c r="P56" i="13"/>
  <c r="O58" i="13"/>
  <c r="O60" i="13" s="1"/>
  <c r="O58" i="25"/>
  <c r="P56" i="25"/>
  <c r="F52" i="25"/>
  <c r="D27" i="33"/>
  <c r="P56" i="18"/>
  <c r="O58" i="18"/>
  <c r="P56" i="16"/>
  <c r="O58" i="16"/>
  <c r="O60" i="16" s="1"/>
  <c r="P56" i="19"/>
  <c r="O58" i="19"/>
  <c r="O60" i="19" s="1"/>
  <c r="P56" i="21"/>
  <c r="O58" i="21"/>
  <c r="O60" i="21" s="1"/>
  <c r="H48" i="25"/>
  <c r="G50" i="25"/>
  <c r="M48" i="28"/>
  <c r="L50" i="28"/>
  <c r="L52" i="28" s="1"/>
  <c r="P56" i="26"/>
  <c r="O58" i="26"/>
  <c r="O60" i="26" s="1"/>
  <c r="P56" i="20"/>
  <c r="O58" i="20"/>
  <c r="O60" i="20" s="1"/>
  <c r="N56" i="27"/>
  <c r="M58" i="27"/>
  <c r="M60" i="27" s="1"/>
  <c r="O58" i="17"/>
  <c r="O60" i="17" s="1"/>
  <c r="P56" i="17"/>
  <c r="C52" i="12"/>
  <c r="C53" i="12" s="1"/>
  <c r="N17" i="3"/>
  <c r="M19" i="3"/>
  <c r="M21" i="3" s="1"/>
  <c r="N17" i="9"/>
  <c r="M19" i="9"/>
  <c r="M21" i="9" s="1"/>
  <c r="L21" i="4"/>
  <c r="P29" i="12"/>
  <c r="O31" i="12"/>
  <c r="O33" i="12" s="1"/>
  <c r="M19" i="7"/>
  <c r="M21" i="7" s="1"/>
  <c r="N17" i="7"/>
  <c r="P29" i="11"/>
  <c r="O31" i="11"/>
  <c r="N17" i="10"/>
  <c r="M19" i="10"/>
  <c r="M21" i="10" s="1"/>
  <c r="N17" i="2"/>
  <c r="M19" i="2"/>
  <c r="M21" i="2" s="1"/>
  <c r="P56" i="11"/>
  <c r="O58" i="11"/>
  <c r="O60" i="11" s="1"/>
  <c r="O17" i="12"/>
  <c r="N19" i="12"/>
  <c r="N21" i="12" s="1"/>
  <c r="L21" i="11"/>
  <c r="N17" i="6"/>
  <c r="M19" i="6"/>
  <c r="M21" i="6" s="1"/>
  <c r="N17" i="11"/>
  <c r="M19" i="11"/>
  <c r="N17" i="4"/>
  <c r="M19" i="4"/>
  <c r="N17" i="5"/>
  <c r="M19" i="5"/>
  <c r="M21" i="5" s="1"/>
  <c r="N33" i="11"/>
  <c r="L13" i="36"/>
  <c r="A54" i="36"/>
  <c r="B28" i="33"/>
  <c r="E26" i="69"/>
  <c r="C30" i="36"/>
  <c r="C33" i="36"/>
  <c r="C28" i="36"/>
  <c r="C29" i="36"/>
  <c r="C32" i="36"/>
  <c r="B11" i="36"/>
  <c r="C31" i="36"/>
  <c r="E28" i="69" l="1"/>
  <c r="E27" i="68"/>
  <c r="Q29" i="24"/>
  <c r="P31" i="24"/>
  <c r="P33" i="24" s="1"/>
  <c r="N17" i="26"/>
  <c r="M19" i="26"/>
  <c r="M21" i="26" s="1"/>
  <c r="O17" i="14"/>
  <c r="N19" i="14"/>
  <c r="N21" i="14" s="1"/>
  <c r="Q29" i="17"/>
  <c r="P31" i="17"/>
  <c r="P33" i="17" s="1"/>
  <c r="O17" i="13"/>
  <c r="N19" i="13"/>
  <c r="N21" i="13" s="1"/>
  <c r="O17" i="20"/>
  <c r="N19" i="20"/>
  <c r="N21" i="20" s="1"/>
  <c r="O17" i="24"/>
  <c r="N19" i="24"/>
  <c r="N21" i="24" s="1"/>
  <c r="O17" i="25"/>
  <c r="N19" i="25"/>
  <c r="N21" i="25" s="1"/>
  <c r="O29" i="26"/>
  <c r="N31" i="26"/>
  <c r="N33" i="26" s="1"/>
  <c r="N17" i="27"/>
  <c r="M19" i="27"/>
  <c r="M21" i="27" s="1"/>
  <c r="Q29" i="13"/>
  <c r="P31" i="13"/>
  <c r="P33" i="13" s="1"/>
  <c r="Q29" i="25"/>
  <c r="P31" i="25"/>
  <c r="P33" i="25" s="1"/>
  <c r="Q29" i="16"/>
  <c r="P31" i="16"/>
  <c r="P33" i="16" s="1"/>
  <c r="Q29" i="21"/>
  <c r="P31" i="21"/>
  <c r="P33" i="21" s="1"/>
  <c r="N17" i="28"/>
  <c r="M19" i="28"/>
  <c r="M21" i="28" s="1"/>
  <c r="O17" i="18"/>
  <c r="N19" i="18"/>
  <c r="N21" i="18" s="1"/>
  <c r="Q29" i="14"/>
  <c r="P31" i="14"/>
  <c r="P33" i="14" s="1"/>
  <c r="O17" i="21"/>
  <c r="N19" i="21"/>
  <c r="N21" i="21" s="1"/>
  <c r="O17" i="23"/>
  <c r="N19" i="23"/>
  <c r="N21" i="23" s="1"/>
  <c r="O17" i="19"/>
  <c r="N19" i="19"/>
  <c r="N21" i="19" s="1"/>
  <c r="Q29" i="23"/>
  <c r="P31" i="23"/>
  <c r="P33" i="23" s="1"/>
  <c r="O17" i="17"/>
  <c r="N19" i="17"/>
  <c r="N21" i="17" s="1"/>
  <c r="Q29" i="19"/>
  <c r="P31" i="19"/>
  <c r="P33" i="19" s="1"/>
  <c r="O29" i="28"/>
  <c r="N31" i="28"/>
  <c r="Q29" i="20"/>
  <c r="P31" i="20"/>
  <c r="P33" i="20" s="1"/>
  <c r="O17" i="16"/>
  <c r="N19" i="16"/>
  <c r="N21" i="16" s="1"/>
  <c r="N31" i="27"/>
  <c r="N33" i="27" s="1"/>
  <c r="O29" i="27"/>
  <c r="P31" i="18"/>
  <c r="P33" i="18" s="1"/>
  <c r="Q29" i="18"/>
  <c r="G52" i="25"/>
  <c r="E27" i="33"/>
  <c r="O60" i="18"/>
  <c r="M20" i="36"/>
  <c r="Q56" i="25"/>
  <c r="P58" i="25"/>
  <c r="G52" i="23"/>
  <c r="G36" i="23"/>
  <c r="O56" i="28"/>
  <c r="N58" i="28"/>
  <c r="N60" i="28" s="1"/>
  <c r="I48" i="24"/>
  <c r="H50" i="24"/>
  <c r="H52" i="24" s="1"/>
  <c r="H50" i="21"/>
  <c r="H52" i="21" s="1"/>
  <c r="I48" i="21"/>
  <c r="Q56" i="24"/>
  <c r="P58" i="24"/>
  <c r="P60" i="24" s="1"/>
  <c r="Q56" i="20"/>
  <c r="P58" i="20"/>
  <c r="P60" i="20" s="1"/>
  <c r="N48" i="28"/>
  <c r="M50" i="28"/>
  <c r="M52" i="28" s="1"/>
  <c r="Q56" i="21"/>
  <c r="P58" i="21"/>
  <c r="P60" i="21" s="1"/>
  <c r="Q56" i="16"/>
  <c r="P58" i="16"/>
  <c r="P60" i="16" s="1"/>
  <c r="Q56" i="13"/>
  <c r="P58" i="13"/>
  <c r="P60" i="13" s="1"/>
  <c r="P58" i="14"/>
  <c r="P60" i="14" s="1"/>
  <c r="Q56" i="14"/>
  <c r="H48" i="27"/>
  <c r="G50" i="27"/>
  <c r="N58" i="27"/>
  <c r="N60" i="27" s="1"/>
  <c r="O56" i="27"/>
  <c r="Q56" i="26"/>
  <c r="P58" i="26"/>
  <c r="P60" i="26" s="1"/>
  <c r="I48" i="25"/>
  <c r="H50" i="25"/>
  <c r="Q56" i="19"/>
  <c r="P58" i="19"/>
  <c r="P60" i="19" s="1"/>
  <c r="Q56" i="18"/>
  <c r="P58" i="18"/>
  <c r="O60" i="25"/>
  <c r="M27" i="36"/>
  <c r="I48" i="20"/>
  <c r="H50" i="20"/>
  <c r="H52" i="20" s="1"/>
  <c r="H50" i="23"/>
  <c r="I48" i="23"/>
  <c r="Q56" i="23"/>
  <c r="P58" i="23"/>
  <c r="P60" i="23" s="1"/>
  <c r="F52" i="18"/>
  <c r="D20" i="33"/>
  <c r="H48" i="26"/>
  <c r="G50" i="26"/>
  <c r="G52" i="19"/>
  <c r="G36" i="19"/>
  <c r="P58" i="17"/>
  <c r="P60" i="17" s="1"/>
  <c r="Q56" i="17"/>
  <c r="F52" i="27"/>
  <c r="F36" i="27"/>
  <c r="H48" i="18"/>
  <c r="G50" i="18"/>
  <c r="F52" i="26"/>
  <c r="F36" i="26"/>
  <c r="I48" i="19"/>
  <c r="H50" i="19"/>
  <c r="M21" i="4"/>
  <c r="N19" i="7"/>
  <c r="N21" i="7" s="1"/>
  <c r="O17" i="7"/>
  <c r="Q56" i="11"/>
  <c r="P58" i="11"/>
  <c r="P60" i="11" s="1"/>
  <c r="O17" i="10"/>
  <c r="N19" i="10"/>
  <c r="N21" i="10" s="1"/>
  <c r="N19" i="9"/>
  <c r="N21" i="9" s="1"/>
  <c r="O17" i="9"/>
  <c r="M21" i="11"/>
  <c r="O33" i="11"/>
  <c r="M13" i="36"/>
  <c r="O17" i="4"/>
  <c r="N19" i="4"/>
  <c r="O17" i="5"/>
  <c r="N19" i="5"/>
  <c r="N21" i="5" s="1"/>
  <c r="O17" i="11"/>
  <c r="N19" i="11"/>
  <c r="O17" i="6"/>
  <c r="N19" i="6"/>
  <c r="N21" i="6" s="1"/>
  <c r="P17" i="12"/>
  <c r="O19" i="12"/>
  <c r="O21" i="12" s="1"/>
  <c r="O17" i="2"/>
  <c r="N19" i="2"/>
  <c r="N21" i="2" s="1"/>
  <c r="Q29" i="11"/>
  <c r="P31" i="11"/>
  <c r="Q29" i="12"/>
  <c r="P31" i="12"/>
  <c r="P33" i="12" s="1"/>
  <c r="O17" i="3"/>
  <c r="N19" i="3"/>
  <c r="N21" i="3" s="1"/>
  <c r="C28" i="33"/>
  <c r="D29" i="36"/>
  <c r="D30" i="36"/>
  <c r="D33" i="36"/>
  <c r="C11" i="36"/>
  <c r="D32" i="36"/>
  <c r="D31" i="36"/>
  <c r="D28" i="33"/>
  <c r="D28" i="36"/>
  <c r="E27" i="69" l="1"/>
  <c r="N33" i="28"/>
  <c r="R29" i="19"/>
  <c r="Q31" i="19"/>
  <c r="Q33" i="19" s="1"/>
  <c r="R29" i="23"/>
  <c r="Q31" i="23"/>
  <c r="Q33" i="23" s="1"/>
  <c r="P17" i="23"/>
  <c r="O19" i="23"/>
  <c r="O21" i="23" s="1"/>
  <c r="R29" i="14"/>
  <c r="Q31" i="14"/>
  <c r="Q33" i="14" s="1"/>
  <c r="O17" i="28"/>
  <c r="N19" i="28"/>
  <c r="R29" i="16"/>
  <c r="Q31" i="16"/>
  <c r="Q33" i="16" s="1"/>
  <c r="R29" i="13"/>
  <c r="Q31" i="13"/>
  <c r="Q33" i="13" s="1"/>
  <c r="P29" i="26"/>
  <c r="O31" i="26"/>
  <c r="O33" i="26" s="1"/>
  <c r="P17" i="24"/>
  <c r="O19" i="24"/>
  <c r="O21" i="24" s="1"/>
  <c r="P17" i="13"/>
  <c r="O19" i="13"/>
  <c r="O21" i="13" s="1"/>
  <c r="P17" i="14"/>
  <c r="O19" i="14"/>
  <c r="O21" i="14" s="1"/>
  <c r="R29" i="24"/>
  <c r="Q31" i="24"/>
  <c r="Q33" i="24" s="1"/>
  <c r="P17" i="16"/>
  <c r="O19" i="16"/>
  <c r="O21" i="16" s="1"/>
  <c r="R29" i="18"/>
  <c r="Q31" i="18"/>
  <c r="Q33" i="18" s="1"/>
  <c r="P29" i="27"/>
  <c r="O31" i="27"/>
  <c r="O33" i="27" s="1"/>
  <c r="P29" i="28"/>
  <c r="O31" i="28"/>
  <c r="O33" i="28" s="1"/>
  <c r="P17" i="17"/>
  <c r="O19" i="17"/>
  <c r="O21" i="17" s="1"/>
  <c r="P17" i="19"/>
  <c r="O19" i="19"/>
  <c r="O21" i="19" s="1"/>
  <c r="P17" i="21"/>
  <c r="O19" i="21"/>
  <c r="O21" i="21" s="1"/>
  <c r="P17" i="18"/>
  <c r="O19" i="18"/>
  <c r="O21" i="18" s="1"/>
  <c r="R29" i="21"/>
  <c r="Q31" i="21"/>
  <c r="Q33" i="21" s="1"/>
  <c r="Q31" i="25"/>
  <c r="Q33" i="25" s="1"/>
  <c r="R29" i="25"/>
  <c r="O17" i="27"/>
  <c r="N19" i="27"/>
  <c r="N21" i="27" s="1"/>
  <c r="P17" i="25"/>
  <c r="O19" i="25"/>
  <c r="O21" i="25" s="1"/>
  <c r="P17" i="20"/>
  <c r="O19" i="20"/>
  <c r="O21" i="20" s="1"/>
  <c r="R29" i="17"/>
  <c r="Q31" i="17"/>
  <c r="Q33" i="17" s="1"/>
  <c r="O17" i="26"/>
  <c r="N19" i="26"/>
  <c r="N21" i="26" s="1"/>
  <c r="Q31" i="20"/>
  <c r="Q33" i="20" s="1"/>
  <c r="R29" i="20"/>
  <c r="H52" i="23"/>
  <c r="H36" i="23"/>
  <c r="G52" i="27"/>
  <c r="G36" i="27"/>
  <c r="P56" i="28"/>
  <c r="O58" i="28"/>
  <c r="O60" i="28" s="1"/>
  <c r="P60" i="25"/>
  <c r="N27" i="36"/>
  <c r="H52" i="19"/>
  <c r="H36" i="19"/>
  <c r="G52" i="18"/>
  <c r="E20" i="33"/>
  <c r="R56" i="17"/>
  <c r="Q58" i="17"/>
  <c r="Q60" i="17" s="1"/>
  <c r="G52" i="26"/>
  <c r="G36" i="26"/>
  <c r="R56" i="19"/>
  <c r="Q58" i="19"/>
  <c r="Q60" i="19" s="1"/>
  <c r="R56" i="26"/>
  <c r="Q58" i="26"/>
  <c r="Q60" i="26" s="1"/>
  <c r="I48" i="27"/>
  <c r="H50" i="27"/>
  <c r="R56" i="13"/>
  <c r="Q58" i="13"/>
  <c r="Q60" i="13" s="1"/>
  <c r="R56" i="16"/>
  <c r="Q58" i="16"/>
  <c r="Q60" i="16" s="1"/>
  <c r="O48" i="28"/>
  <c r="N50" i="28"/>
  <c r="N52" i="28" s="1"/>
  <c r="Q58" i="25"/>
  <c r="R56" i="25"/>
  <c r="J48" i="23"/>
  <c r="I50" i="23"/>
  <c r="R56" i="18"/>
  <c r="Q58" i="18"/>
  <c r="J48" i="25"/>
  <c r="I50" i="25"/>
  <c r="R56" i="21"/>
  <c r="Q58" i="21"/>
  <c r="Q60" i="21" s="1"/>
  <c r="Q58" i="20"/>
  <c r="Q60" i="20" s="1"/>
  <c r="R56" i="20"/>
  <c r="J48" i="21"/>
  <c r="I50" i="21"/>
  <c r="I52" i="21" s="1"/>
  <c r="J48" i="19"/>
  <c r="I50" i="19"/>
  <c r="I48" i="18"/>
  <c r="H50" i="18"/>
  <c r="H50" i="26"/>
  <c r="I48" i="26"/>
  <c r="R56" i="23"/>
  <c r="Q58" i="23"/>
  <c r="Q60" i="23" s="1"/>
  <c r="J48" i="20"/>
  <c r="I50" i="20"/>
  <c r="I52" i="20" s="1"/>
  <c r="P60" i="18"/>
  <c r="N20" i="36"/>
  <c r="H52" i="25"/>
  <c r="F27" i="33"/>
  <c r="P56" i="27"/>
  <c r="O58" i="27"/>
  <c r="O60" i="27" s="1"/>
  <c r="Q58" i="14"/>
  <c r="Q60" i="14" s="1"/>
  <c r="R56" i="14"/>
  <c r="R56" i="24"/>
  <c r="Q58" i="24"/>
  <c r="Q60" i="24" s="1"/>
  <c r="J48" i="24"/>
  <c r="I50" i="24"/>
  <c r="I52" i="24" s="1"/>
  <c r="R29" i="12"/>
  <c r="Q31" i="12"/>
  <c r="Q33" i="12" s="1"/>
  <c r="P17" i="6"/>
  <c r="O19" i="6"/>
  <c r="O21" i="6" s="1"/>
  <c r="P17" i="5"/>
  <c r="O19" i="5"/>
  <c r="O21" i="5" s="1"/>
  <c r="R56" i="11"/>
  <c r="Q58" i="11"/>
  <c r="Q60" i="11" s="1"/>
  <c r="P33" i="11"/>
  <c r="N13" i="36"/>
  <c r="N21" i="11"/>
  <c r="N21" i="4"/>
  <c r="P17" i="7"/>
  <c r="O19" i="7"/>
  <c r="O21" i="7" s="1"/>
  <c r="R29" i="11"/>
  <c r="Q31" i="11"/>
  <c r="P17" i="11"/>
  <c r="O19" i="11"/>
  <c r="P17" i="3"/>
  <c r="O19" i="3"/>
  <c r="O21" i="3" s="1"/>
  <c r="Q17" i="12"/>
  <c r="P19" i="12"/>
  <c r="P21" i="12" s="1"/>
  <c r="P17" i="4"/>
  <c r="O19" i="4"/>
  <c r="P17" i="10"/>
  <c r="O19" i="10"/>
  <c r="O21" i="10" s="1"/>
  <c r="O19" i="9"/>
  <c r="O21" i="9" s="1"/>
  <c r="P17" i="9"/>
  <c r="P17" i="2"/>
  <c r="O19" i="2"/>
  <c r="O21" i="2" s="1"/>
  <c r="E29" i="36"/>
  <c r="E28" i="36"/>
  <c r="E31" i="36"/>
  <c r="D11" i="36"/>
  <c r="E33" i="36"/>
  <c r="E30" i="36"/>
  <c r="E32" i="36"/>
  <c r="N21" i="28" l="1"/>
  <c r="S29" i="24"/>
  <c r="R31" i="24"/>
  <c r="R33" i="24" s="1"/>
  <c r="Q17" i="13"/>
  <c r="P19" i="13"/>
  <c r="P21" i="13" s="1"/>
  <c r="Q29" i="26"/>
  <c r="P31" i="26"/>
  <c r="P33" i="26" s="1"/>
  <c r="S29" i="16"/>
  <c r="R31" i="16"/>
  <c r="R33" i="16" s="1"/>
  <c r="R31" i="14"/>
  <c r="R33" i="14" s="1"/>
  <c r="S29" i="14"/>
  <c r="S29" i="23"/>
  <c r="R31" i="23"/>
  <c r="R33" i="23" s="1"/>
  <c r="Q17" i="19"/>
  <c r="P19" i="19"/>
  <c r="P21" i="19" s="1"/>
  <c r="S29" i="18"/>
  <c r="R31" i="18"/>
  <c r="R33" i="18" s="1"/>
  <c r="R31" i="17"/>
  <c r="R33" i="17" s="1"/>
  <c r="S29" i="17"/>
  <c r="Q17" i="25"/>
  <c r="P19" i="25"/>
  <c r="P21" i="25" s="1"/>
  <c r="Q17" i="18"/>
  <c r="P19" i="18"/>
  <c r="P21" i="18" s="1"/>
  <c r="Q29" i="28"/>
  <c r="P31" i="28"/>
  <c r="P33" i="28" s="1"/>
  <c r="P17" i="26"/>
  <c r="O19" i="26"/>
  <c r="O21" i="26" s="1"/>
  <c r="P19" i="20"/>
  <c r="P21" i="20" s="1"/>
  <c r="Q17" i="20"/>
  <c r="P17" i="27"/>
  <c r="O19" i="27"/>
  <c r="O21" i="27" s="1"/>
  <c r="S29" i="21"/>
  <c r="R31" i="21"/>
  <c r="R33" i="21" s="1"/>
  <c r="P19" i="21"/>
  <c r="P21" i="21" s="1"/>
  <c r="Q17" i="21"/>
  <c r="Q17" i="17"/>
  <c r="P19" i="17"/>
  <c r="P21" i="17" s="1"/>
  <c r="P31" i="27"/>
  <c r="P33" i="27" s="1"/>
  <c r="Q29" i="27"/>
  <c r="S29" i="20"/>
  <c r="R31" i="20"/>
  <c r="R33" i="20" s="1"/>
  <c r="R31" i="25"/>
  <c r="R33" i="25" s="1"/>
  <c r="S29" i="25"/>
  <c r="Q17" i="16"/>
  <c r="P19" i="16"/>
  <c r="P21" i="16" s="1"/>
  <c r="Q17" i="14"/>
  <c r="P19" i="14"/>
  <c r="P21" i="14" s="1"/>
  <c r="Q17" i="24"/>
  <c r="P19" i="24"/>
  <c r="P21" i="24" s="1"/>
  <c r="S29" i="13"/>
  <c r="R31" i="13"/>
  <c r="R33" i="13" s="1"/>
  <c r="P17" i="28"/>
  <c r="O19" i="28"/>
  <c r="O21" i="28" s="1"/>
  <c r="Q17" i="23"/>
  <c r="P19" i="23"/>
  <c r="P21" i="23" s="1"/>
  <c r="S29" i="19"/>
  <c r="R31" i="19"/>
  <c r="R33" i="19" s="1"/>
  <c r="K48" i="24"/>
  <c r="J50" i="24"/>
  <c r="J52" i="24" s="1"/>
  <c r="J50" i="20"/>
  <c r="J52" i="20" s="1"/>
  <c r="K48" i="20"/>
  <c r="H52" i="26"/>
  <c r="H36" i="26"/>
  <c r="K48" i="19"/>
  <c r="J50" i="19"/>
  <c r="J52" i="19" s="1"/>
  <c r="J50" i="25"/>
  <c r="K48" i="25"/>
  <c r="J50" i="23"/>
  <c r="K48" i="23"/>
  <c r="H52" i="18"/>
  <c r="F20" i="33"/>
  <c r="Q60" i="18"/>
  <c r="O20" i="36"/>
  <c r="P48" i="28"/>
  <c r="O50" i="28"/>
  <c r="O52" i="28" s="1"/>
  <c r="S56" i="13"/>
  <c r="R58" i="13"/>
  <c r="R60" i="13" s="1"/>
  <c r="S56" i="26"/>
  <c r="R58" i="26"/>
  <c r="R60" i="26" s="1"/>
  <c r="S56" i="24"/>
  <c r="R58" i="24"/>
  <c r="R60" i="24" s="1"/>
  <c r="Q56" i="27"/>
  <c r="P58" i="27"/>
  <c r="P60" i="27" s="1"/>
  <c r="S56" i="23"/>
  <c r="R58" i="23"/>
  <c r="R60" i="23" s="1"/>
  <c r="J48" i="18"/>
  <c r="I50" i="18"/>
  <c r="K48" i="21"/>
  <c r="J50" i="21"/>
  <c r="J52" i="21" s="1"/>
  <c r="S56" i="21"/>
  <c r="R58" i="21"/>
  <c r="R60" i="21" s="1"/>
  <c r="S56" i="18"/>
  <c r="R58" i="18"/>
  <c r="R58" i="25"/>
  <c r="S56" i="25"/>
  <c r="H52" i="27"/>
  <c r="H36" i="27"/>
  <c r="R58" i="14"/>
  <c r="R60" i="14" s="1"/>
  <c r="S56" i="14"/>
  <c r="J48" i="26"/>
  <c r="I50" i="26"/>
  <c r="I52" i="26" s="1"/>
  <c r="I52" i="19"/>
  <c r="I36" i="19"/>
  <c r="S56" i="20"/>
  <c r="R58" i="20"/>
  <c r="R60" i="20" s="1"/>
  <c r="I52" i="25"/>
  <c r="G27" i="33"/>
  <c r="I52" i="23"/>
  <c r="I36" i="23"/>
  <c r="Q60" i="25"/>
  <c r="O27" i="36"/>
  <c r="S56" i="16"/>
  <c r="R58" i="16"/>
  <c r="R60" i="16" s="1"/>
  <c r="J48" i="27"/>
  <c r="I50" i="27"/>
  <c r="S56" i="19"/>
  <c r="R58" i="19"/>
  <c r="R60" i="19" s="1"/>
  <c r="S56" i="17"/>
  <c r="R58" i="17"/>
  <c r="R60" i="17" s="1"/>
  <c r="Q56" i="28"/>
  <c r="P58" i="28"/>
  <c r="P60" i="28" s="1"/>
  <c r="Q17" i="10"/>
  <c r="P19" i="10"/>
  <c r="P21" i="10" s="1"/>
  <c r="Q17" i="4"/>
  <c r="P19" i="4"/>
  <c r="Q17" i="3"/>
  <c r="P19" i="3"/>
  <c r="P21" i="3" s="1"/>
  <c r="O21" i="11"/>
  <c r="Q17" i="6"/>
  <c r="P19" i="6"/>
  <c r="P21" i="6" s="1"/>
  <c r="Q17" i="2"/>
  <c r="P19" i="2"/>
  <c r="P21" i="2" s="1"/>
  <c r="R17" i="12"/>
  <c r="Q19" i="12"/>
  <c r="Q21" i="12" s="1"/>
  <c r="Q17" i="11"/>
  <c r="P19" i="11"/>
  <c r="P19" i="7"/>
  <c r="P21" i="7" s="1"/>
  <c r="Q17" i="7"/>
  <c r="Q17" i="9"/>
  <c r="P19" i="9"/>
  <c r="P21" i="9" s="1"/>
  <c r="O21" i="4"/>
  <c r="Q33" i="11"/>
  <c r="O13" i="36"/>
  <c r="S29" i="11"/>
  <c r="R31" i="11"/>
  <c r="S56" i="11"/>
  <c r="R58" i="11"/>
  <c r="R60" i="11" s="1"/>
  <c r="Q17" i="5"/>
  <c r="P19" i="5"/>
  <c r="P21" i="5" s="1"/>
  <c r="S29" i="12"/>
  <c r="R31" i="12"/>
  <c r="R33" i="12" s="1"/>
  <c r="E28" i="33"/>
  <c r="A72" i="36"/>
  <c r="L31" i="36"/>
  <c r="L29" i="36"/>
  <c r="A70" i="36"/>
  <c r="A74" i="36"/>
  <c r="L33" i="36"/>
  <c r="A71" i="36"/>
  <c r="A73" i="36"/>
  <c r="L28" i="36"/>
  <c r="A69" i="36"/>
  <c r="F29" i="36"/>
  <c r="F33" i="36"/>
  <c r="F31" i="36"/>
  <c r="F30" i="36"/>
  <c r="F32" i="36"/>
  <c r="F28" i="36"/>
  <c r="E11" i="36"/>
  <c r="T29" i="13" l="1"/>
  <c r="S31" i="13"/>
  <c r="S33" i="13" s="1"/>
  <c r="R17" i="14"/>
  <c r="Q19" i="14"/>
  <c r="Q21" i="14" s="1"/>
  <c r="Q17" i="27"/>
  <c r="P19" i="27"/>
  <c r="P21" i="27" s="1"/>
  <c r="R17" i="18"/>
  <c r="Q19" i="18"/>
  <c r="Q21" i="18" s="1"/>
  <c r="T29" i="24"/>
  <c r="S31" i="24"/>
  <c r="S33" i="24" s="1"/>
  <c r="R17" i="20"/>
  <c r="Q19" i="20"/>
  <c r="Q21" i="20" s="1"/>
  <c r="S31" i="25"/>
  <c r="S33" i="25" s="1"/>
  <c r="T29" i="25"/>
  <c r="Q31" i="27"/>
  <c r="Q33" i="27" s="1"/>
  <c r="R29" i="27"/>
  <c r="Q19" i="21"/>
  <c r="Q21" i="21" s="1"/>
  <c r="R17" i="21"/>
  <c r="T29" i="17"/>
  <c r="S31" i="17"/>
  <c r="S33" i="17" s="1"/>
  <c r="T29" i="14"/>
  <c r="S31" i="14"/>
  <c r="S33" i="14" s="1"/>
  <c r="R17" i="23"/>
  <c r="Q19" i="23"/>
  <c r="Q21" i="23" s="1"/>
  <c r="Q17" i="26"/>
  <c r="P19" i="26"/>
  <c r="P21" i="26" s="1"/>
  <c r="Q19" i="19"/>
  <c r="Q21" i="19" s="1"/>
  <c r="R17" i="19"/>
  <c r="R29" i="26"/>
  <c r="Q31" i="26"/>
  <c r="Q33" i="26" s="1"/>
  <c r="T29" i="19"/>
  <c r="S31" i="19"/>
  <c r="S33" i="19" s="1"/>
  <c r="Q17" i="28"/>
  <c r="P19" i="28"/>
  <c r="P21" i="28" s="1"/>
  <c r="R17" i="24"/>
  <c r="Q19" i="24"/>
  <c r="Q21" i="24" s="1"/>
  <c r="R17" i="16"/>
  <c r="Q19" i="16"/>
  <c r="Q21" i="16" s="1"/>
  <c r="T29" i="20"/>
  <c r="S31" i="20"/>
  <c r="S33" i="20" s="1"/>
  <c r="R17" i="17"/>
  <c r="Q19" i="17"/>
  <c r="Q21" i="17" s="1"/>
  <c r="T29" i="21"/>
  <c r="S31" i="21"/>
  <c r="S33" i="21" s="1"/>
  <c r="R29" i="28"/>
  <c r="Q31" i="28"/>
  <c r="Q33" i="28" s="1"/>
  <c r="R17" i="25"/>
  <c r="Q19" i="25"/>
  <c r="Q21" i="25" s="1"/>
  <c r="T29" i="18"/>
  <c r="S31" i="18"/>
  <c r="S33" i="18" s="1"/>
  <c r="T29" i="23"/>
  <c r="S31" i="23"/>
  <c r="S33" i="23" s="1"/>
  <c r="S31" i="16"/>
  <c r="S33" i="16" s="1"/>
  <c r="T29" i="16"/>
  <c r="R17" i="13"/>
  <c r="Q19" i="13"/>
  <c r="Q21" i="13" s="1"/>
  <c r="T56" i="19"/>
  <c r="S58" i="19"/>
  <c r="S60" i="19" s="1"/>
  <c r="T56" i="16"/>
  <c r="S58" i="16"/>
  <c r="S60" i="16" s="1"/>
  <c r="T56" i="20"/>
  <c r="S58" i="20"/>
  <c r="S60" i="20" s="1"/>
  <c r="K48" i="26"/>
  <c r="J50" i="26"/>
  <c r="J52" i="26" s="1"/>
  <c r="R60" i="18"/>
  <c r="P20" i="36"/>
  <c r="L48" i="23"/>
  <c r="K50" i="23"/>
  <c r="L48" i="20"/>
  <c r="K50" i="20"/>
  <c r="K52" i="20" s="1"/>
  <c r="R56" i="28"/>
  <c r="Q58" i="28"/>
  <c r="Q60" i="28" s="1"/>
  <c r="R60" i="25"/>
  <c r="P27" i="36"/>
  <c r="K48" i="18"/>
  <c r="J50" i="18"/>
  <c r="R56" i="27"/>
  <c r="Q58" i="27"/>
  <c r="Q60" i="27" s="1"/>
  <c r="T56" i="26"/>
  <c r="S58" i="26"/>
  <c r="S60" i="26" s="1"/>
  <c r="J52" i="25"/>
  <c r="H27" i="33"/>
  <c r="I52" i="27"/>
  <c r="I36" i="27"/>
  <c r="T56" i="14"/>
  <c r="S58" i="14"/>
  <c r="S60" i="14" s="1"/>
  <c r="T56" i="18"/>
  <c r="S58" i="18"/>
  <c r="K50" i="21"/>
  <c r="K52" i="21" s="1"/>
  <c r="L48" i="21"/>
  <c r="T56" i="23"/>
  <c r="S58" i="23"/>
  <c r="S60" i="23" s="1"/>
  <c r="T56" i="24"/>
  <c r="S58" i="24"/>
  <c r="S60" i="24" s="1"/>
  <c r="T56" i="13"/>
  <c r="S58" i="13"/>
  <c r="S60" i="13" s="1"/>
  <c r="J52" i="23"/>
  <c r="J36" i="23"/>
  <c r="L48" i="19"/>
  <c r="K50" i="19"/>
  <c r="K52" i="19" s="1"/>
  <c r="L48" i="24"/>
  <c r="K50" i="24"/>
  <c r="K52" i="24" s="1"/>
  <c r="T56" i="21"/>
  <c r="S58" i="21"/>
  <c r="S60" i="21" s="1"/>
  <c r="Q48" i="28"/>
  <c r="P50" i="28"/>
  <c r="P52" i="28" s="1"/>
  <c r="T56" i="17"/>
  <c r="S58" i="17"/>
  <c r="S60" i="17" s="1"/>
  <c r="K48" i="27"/>
  <c r="J50" i="27"/>
  <c r="T56" i="25"/>
  <c r="S58" i="25"/>
  <c r="I52" i="18"/>
  <c r="G20" i="33"/>
  <c r="L48" i="25"/>
  <c r="K50" i="25"/>
  <c r="P21" i="11"/>
  <c r="T29" i="12"/>
  <c r="S31" i="12"/>
  <c r="S33" i="12" s="1"/>
  <c r="T56" i="11"/>
  <c r="S58" i="11"/>
  <c r="S60" i="11" s="1"/>
  <c r="R17" i="9"/>
  <c r="Q19" i="9"/>
  <c r="Q21" i="9" s="1"/>
  <c r="R17" i="11"/>
  <c r="Q19" i="11"/>
  <c r="R17" i="2"/>
  <c r="Q19" i="2"/>
  <c r="Q21" i="2" s="1"/>
  <c r="R17" i="4"/>
  <c r="Q19" i="4"/>
  <c r="R33" i="11"/>
  <c r="P13" i="36"/>
  <c r="R17" i="7"/>
  <c r="Q19" i="7"/>
  <c r="Q21" i="7" s="1"/>
  <c r="R17" i="5"/>
  <c r="Q19" i="5"/>
  <c r="Q21" i="5" s="1"/>
  <c r="T29" i="11"/>
  <c r="S31" i="11"/>
  <c r="S17" i="12"/>
  <c r="R19" i="12"/>
  <c r="R21" i="12" s="1"/>
  <c r="R17" i="6"/>
  <c r="Q19" i="6"/>
  <c r="Q21" i="6" s="1"/>
  <c r="R17" i="3"/>
  <c r="Q19" i="3"/>
  <c r="Q21" i="3" s="1"/>
  <c r="R17" i="10"/>
  <c r="Q19" i="10"/>
  <c r="Q21" i="10" s="1"/>
  <c r="P21" i="4"/>
  <c r="F28" i="33"/>
  <c r="G32" i="36"/>
  <c r="G31" i="36"/>
  <c r="G30" i="36"/>
  <c r="F11" i="36"/>
  <c r="G28" i="36"/>
  <c r="G29" i="36"/>
  <c r="G28" i="33"/>
  <c r="G33" i="36"/>
  <c r="S17" i="13" l="1"/>
  <c r="R19" i="13"/>
  <c r="R21" i="13" s="1"/>
  <c r="U29" i="23"/>
  <c r="T31" i="23"/>
  <c r="T33" i="23" s="1"/>
  <c r="R19" i="25"/>
  <c r="R21" i="25" s="1"/>
  <c r="S17" i="25"/>
  <c r="U29" i="21"/>
  <c r="T31" i="21"/>
  <c r="T33" i="21" s="1"/>
  <c r="T31" i="20"/>
  <c r="T33" i="20" s="1"/>
  <c r="U29" i="20"/>
  <c r="S17" i="24"/>
  <c r="R19" i="24"/>
  <c r="R21" i="24" s="1"/>
  <c r="U29" i="19"/>
  <c r="T31" i="19"/>
  <c r="T33" i="19" s="1"/>
  <c r="S17" i="23"/>
  <c r="R19" i="23"/>
  <c r="R21" i="23" s="1"/>
  <c r="U29" i="17"/>
  <c r="T31" i="17"/>
  <c r="T33" i="17" s="1"/>
  <c r="S17" i="20"/>
  <c r="R19" i="20"/>
  <c r="R21" i="20" s="1"/>
  <c r="S17" i="18"/>
  <c r="R19" i="18"/>
  <c r="R21" i="18" s="1"/>
  <c r="S17" i="14"/>
  <c r="R19" i="14"/>
  <c r="R21" i="14" s="1"/>
  <c r="R19" i="19"/>
  <c r="R21" i="19" s="1"/>
  <c r="S17" i="19"/>
  <c r="R31" i="27"/>
  <c r="R33" i="27" s="1"/>
  <c r="S29" i="27"/>
  <c r="T31" i="16"/>
  <c r="T33" i="16" s="1"/>
  <c r="U29" i="16"/>
  <c r="S17" i="21"/>
  <c r="R19" i="21"/>
  <c r="R21" i="21" s="1"/>
  <c r="U29" i="25"/>
  <c r="T31" i="25"/>
  <c r="T33" i="25" s="1"/>
  <c r="T31" i="18"/>
  <c r="T33" i="18" s="1"/>
  <c r="U29" i="18"/>
  <c r="S29" i="28"/>
  <c r="R31" i="28"/>
  <c r="R33" i="28" s="1"/>
  <c r="S17" i="17"/>
  <c r="R19" i="17"/>
  <c r="R21" i="17" s="1"/>
  <c r="S17" i="16"/>
  <c r="R19" i="16"/>
  <c r="R21" i="16" s="1"/>
  <c r="R17" i="28"/>
  <c r="Q19" i="28"/>
  <c r="Q21" i="28" s="1"/>
  <c r="R31" i="26"/>
  <c r="R33" i="26" s="1"/>
  <c r="S29" i="26"/>
  <c r="R17" i="26"/>
  <c r="Q19" i="26"/>
  <c r="Q21" i="26" s="1"/>
  <c r="U29" i="14"/>
  <c r="T31" i="14"/>
  <c r="T33" i="14" s="1"/>
  <c r="T31" i="24"/>
  <c r="T33" i="24" s="1"/>
  <c r="U29" i="24"/>
  <c r="R17" i="27"/>
  <c r="Q19" i="27"/>
  <c r="Q21" i="27" s="1"/>
  <c r="U29" i="13"/>
  <c r="T31" i="13"/>
  <c r="T33" i="13" s="1"/>
  <c r="U56" i="26"/>
  <c r="T58" i="26"/>
  <c r="T60" i="26" s="1"/>
  <c r="L48" i="18"/>
  <c r="K50" i="18"/>
  <c r="S56" i="28"/>
  <c r="R58" i="28"/>
  <c r="R60" i="28" s="1"/>
  <c r="L50" i="23"/>
  <c r="L52" i="23" s="1"/>
  <c r="M48" i="23"/>
  <c r="L48" i="26"/>
  <c r="K50" i="26"/>
  <c r="K52" i="26" s="1"/>
  <c r="U56" i="16"/>
  <c r="T58" i="16"/>
  <c r="T60" i="16" s="1"/>
  <c r="K52" i="25"/>
  <c r="I27" i="33"/>
  <c r="S60" i="25"/>
  <c r="Q27" i="36"/>
  <c r="S60" i="18"/>
  <c r="Q20" i="36"/>
  <c r="S56" i="27"/>
  <c r="R58" i="27"/>
  <c r="R60" i="27" s="1"/>
  <c r="M48" i="20"/>
  <c r="L50" i="20"/>
  <c r="L52" i="20" s="1"/>
  <c r="U56" i="20"/>
  <c r="T58" i="20"/>
  <c r="T60" i="20" s="1"/>
  <c r="U56" i="19"/>
  <c r="T58" i="19"/>
  <c r="T60" i="19" s="1"/>
  <c r="M48" i="25"/>
  <c r="L50" i="25"/>
  <c r="U56" i="25"/>
  <c r="T58" i="25"/>
  <c r="T58" i="17"/>
  <c r="T60" i="17" s="1"/>
  <c r="U56" i="17"/>
  <c r="U56" i="21"/>
  <c r="T58" i="21"/>
  <c r="T60" i="21" s="1"/>
  <c r="M48" i="19"/>
  <c r="L50" i="19"/>
  <c r="L52" i="19" s="1"/>
  <c r="U56" i="13"/>
  <c r="T58" i="13"/>
  <c r="T60" i="13" s="1"/>
  <c r="U56" i="23"/>
  <c r="T58" i="23"/>
  <c r="T60" i="23" s="1"/>
  <c r="U56" i="18"/>
  <c r="T58" i="18"/>
  <c r="J52" i="27"/>
  <c r="J36" i="27"/>
  <c r="L50" i="21"/>
  <c r="L52" i="21" s="1"/>
  <c r="M48" i="21"/>
  <c r="J52" i="18"/>
  <c r="H20" i="33"/>
  <c r="K52" i="23"/>
  <c r="K36" i="23"/>
  <c r="L48" i="27"/>
  <c r="K50" i="27"/>
  <c r="K52" i="27" s="1"/>
  <c r="R48" i="28"/>
  <c r="Q50" i="28"/>
  <c r="Q52" i="28" s="1"/>
  <c r="M48" i="24"/>
  <c r="L50" i="24"/>
  <c r="L52" i="24" s="1"/>
  <c r="U56" i="24"/>
  <c r="T58" i="24"/>
  <c r="T60" i="24" s="1"/>
  <c r="T58" i="14"/>
  <c r="T60" i="14" s="1"/>
  <c r="U56" i="14"/>
  <c r="S17" i="3"/>
  <c r="R19" i="3"/>
  <c r="R21" i="3" s="1"/>
  <c r="T17" i="12"/>
  <c r="S19" i="12"/>
  <c r="S21" i="12" s="1"/>
  <c r="S17" i="2"/>
  <c r="R19" i="2"/>
  <c r="R21" i="2" s="1"/>
  <c r="S17" i="9"/>
  <c r="R19" i="9"/>
  <c r="R21" i="9" s="1"/>
  <c r="U29" i="12"/>
  <c r="T31" i="12"/>
  <c r="T33" i="12" s="1"/>
  <c r="S33" i="11"/>
  <c r="Q13" i="36"/>
  <c r="Q21" i="4"/>
  <c r="Q21" i="11"/>
  <c r="S17" i="6"/>
  <c r="R19" i="6"/>
  <c r="R21" i="6" s="1"/>
  <c r="U29" i="11"/>
  <c r="T31" i="11"/>
  <c r="S17" i="7"/>
  <c r="R19" i="7"/>
  <c r="R21" i="7" s="1"/>
  <c r="S17" i="4"/>
  <c r="R19" i="4"/>
  <c r="S17" i="11"/>
  <c r="R19" i="11"/>
  <c r="U56" i="11"/>
  <c r="T58" i="11"/>
  <c r="T60" i="11" s="1"/>
  <c r="S17" i="5"/>
  <c r="R19" i="5"/>
  <c r="R21" i="5" s="1"/>
  <c r="S17" i="10"/>
  <c r="R19" i="10"/>
  <c r="R21" i="10" s="1"/>
  <c r="H31" i="36"/>
  <c r="H33" i="36"/>
  <c r="H30" i="36"/>
  <c r="H32" i="36"/>
  <c r="H28" i="33"/>
  <c r="H29" i="36"/>
  <c r="H28" i="36"/>
  <c r="G11" i="36"/>
  <c r="T29" i="26" l="1"/>
  <c r="S31" i="26"/>
  <c r="S33" i="26" s="1"/>
  <c r="V29" i="20"/>
  <c r="U31" i="20"/>
  <c r="U33" i="20" s="1"/>
  <c r="S19" i="25"/>
  <c r="S21" i="25" s="1"/>
  <c r="T17" i="25"/>
  <c r="S17" i="27"/>
  <c r="R19" i="27"/>
  <c r="R21" i="27" s="1"/>
  <c r="V29" i="14"/>
  <c r="U31" i="14"/>
  <c r="U33" i="14" s="1"/>
  <c r="T17" i="16"/>
  <c r="S19" i="16"/>
  <c r="S21" i="16" s="1"/>
  <c r="U31" i="25"/>
  <c r="U33" i="25" s="1"/>
  <c r="V29" i="25"/>
  <c r="V29" i="17"/>
  <c r="U31" i="17"/>
  <c r="U33" i="17" s="1"/>
  <c r="V29" i="19"/>
  <c r="U31" i="19"/>
  <c r="U33" i="19" s="1"/>
  <c r="V29" i="24"/>
  <c r="U31" i="24"/>
  <c r="U33" i="24" s="1"/>
  <c r="U31" i="18"/>
  <c r="U33" i="18" s="1"/>
  <c r="V29" i="18"/>
  <c r="S31" i="27"/>
  <c r="S33" i="27" s="1"/>
  <c r="T29" i="27"/>
  <c r="V29" i="16"/>
  <c r="U31" i="16"/>
  <c r="U33" i="16" s="1"/>
  <c r="S19" i="19"/>
  <c r="S21" i="19" s="1"/>
  <c r="T17" i="19"/>
  <c r="T29" i="28"/>
  <c r="S31" i="28"/>
  <c r="S33" i="28" s="1"/>
  <c r="T17" i="18"/>
  <c r="S19" i="18"/>
  <c r="S21" i="18" s="1"/>
  <c r="T17" i="13"/>
  <c r="S19" i="13"/>
  <c r="S21" i="13" s="1"/>
  <c r="V29" i="13"/>
  <c r="U31" i="13"/>
  <c r="U33" i="13" s="1"/>
  <c r="S17" i="26"/>
  <c r="R19" i="26"/>
  <c r="R21" i="26" s="1"/>
  <c r="S17" i="28"/>
  <c r="R19" i="28"/>
  <c r="R21" i="28" s="1"/>
  <c r="T17" i="17"/>
  <c r="S19" i="17"/>
  <c r="S21" i="17" s="1"/>
  <c r="S19" i="21"/>
  <c r="S21" i="21" s="1"/>
  <c r="T17" i="21"/>
  <c r="T17" i="14"/>
  <c r="S19" i="14"/>
  <c r="S21" i="14" s="1"/>
  <c r="S19" i="20"/>
  <c r="S21" i="20" s="1"/>
  <c r="T17" i="20"/>
  <c r="T17" i="23"/>
  <c r="S19" i="23"/>
  <c r="S21" i="23" s="1"/>
  <c r="T17" i="24"/>
  <c r="S19" i="24"/>
  <c r="S21" i="24" s="1"/>
  <c r="V29" i="21"/>
  <c r="U31" i="21"/>
  <c r="U33" i="21" s="1"/>
  <c r="V29" i="23"/>
  <c r="U31" i="23"/>
  <c r="U33" i="23" s="1"/>
  <c r="V56" i="23"/>
  <c r="U58" i="23"/>
  <c r="U60" i="23" s="1"/>
  <c r="N48" i="19"/>
  <c r="M50" i="19"/>
  <c r="M52" i="19" s="1"/>
  <c r="N48" i="25"/>
  <c r="M50" i="25"/>
  <c r="U58" i="20"/>
  <c r="U60" i="20" s="1"/>
  <c r="V56" i="20"/>
  <c r="T56" i="27"/>
  <c r="S58" i="27"/>
  <c r="S60" i="27" s="1"/>
  <c r="V56" i="16"/>
  <c r="U58" i="16"/>
  <c r="U60" i="16" s="1"/>
  <c r="M48" i="18"/>
  <c r="L50" i="18"/>
  <c r="N48" i="24"/>
  <c r="M50" i="24"/>
  <c r="M52" i="24" s="1"/>
  <c r="M48" i="27"/>
  <c r="L50" i="27"/>
  <c r="L52" i="27" s="1"/>
  <c r="M50" i="21"/>
  <c r="M52" i="21" s="1"/>
  <c r="N48" i="21"/>
  <c r="T60" i="18"/>
  <c r="R20" i="36"/>
  <c r="T60" i="25"/>
  <c r="R27" i="36"/>
  <c r="V56" i="24"/>
  <c r="U58" i="24"/>
  <c r="U60" i="24" s="1"/>
  <c r="S48" i="28"/>
  <c r="R50" i="28"/>
  <c r="R52" i="28" s="1"/>
  <c r="V56" i="18"/>
  <c r="U58" i="18"/>
  <c r="V56" i="13"/>
  <c r="U58" i="13"/>
  <c r="U60" i="13" s="1"/>
  <c r="U58" i="21"/>
  <c r="U60" i="21" s="1"/>
  <c r="V56" i="21"/>
  <c r="U58" i="25"/>
  <c r="V56" i="25"/>
  <c r="V56" i="19"/>
  <c r="U58" i="19"/>
  <c r="U60" i="19" s="1"/>
  <c r="M50" i="20"/>
  <c r="M52" i="20" s="1"/>
  <c r="N48" i="20"/>
  <c r="M48" i="26"/>
  <c r="L50" i="26"/>
  <c r="L52" i="26" s="1"/>
  <c r="T56" i="28"/>
  <c r="S58" i="28"/>
  <c r="S60" i="28" s="1"/>
  <c r="U58" i="26"/>
  <c r="U60" i="26" s="1"/>
  <c r="V56" i="26"/>
  <c r="U58" i="14"/>
  <c r="U60" i="14" s="1"/>
  <c r="V56" i="14"/>
  <c r="U58" i="17"/>
  <c r="U60" i="17" s="1"/>
  <c r="V56" i="17"/>
  <c r="J27" i="33"/>
  <c r="L52" i="25"/>
  <c r="M50" i="23"/>
  <c r="M52" i="23" s="1"/>
  <c r="N48" i="23"/>
  <c r="K52" i="18"/>
  <c r="I20" i="33"/>
  <c r="T33" i="11"/>
  <c r="R13" i="36"/>
  <c r="T17" i="10"/>
  <c r="S19" i="10"/>
  <c r="S21" i="10" s="1"/>
  <c r="V56" i="11"/>
  <c r="U58" i="11"/>
  <c r="U60" i="11" s="1"/>
  <c r="T17" i="4"/>
  <c r="S19" i="4"/>
  <c r="V29" i="11"/>
  <c r="U31" i="11"/>
  <c r="S19" i="9"/>
  <c r="S21" i="9" s="1"/>
  <c r="T17" i="9"/>
  <c r="U17" i="12"/>
  <c r="T19" i="12"/>
  <c r="T21" i="12" s="1"/>
  <c r="R21" i="4"/>
  <c r="R21" i="11"/>
  <c r="T17" i="5"/>
  <c r="S19" i="5"/>
  <c r="S21" i="5" s="1"/>
  <c r="T17" i="11"/>
  <c r="S19" i="11"/>
  <c r="T17" i="7"/>
  <c r="S19" i="7"/>
  <c r="S21" i="7" s="1"/>
  <c r="T17" i="6"/>
  <c r="S19" i="6"/>
  <c r="S21" i="6" s="1"/>
  <c r="V29" i="12"/>
  <c r="U31" i="12"/>
  <c r="U33" i="12" s="1"/>
  <c r="T17" i="2"/>
  <c r="S19" i="2"/>
  <c r="S21" i="2" s="1"/>
  <c r="T17" i="3"/>
  <c r="S19" i="3"/>
  <c r="S21" i="3" s="1"/>
  <c r="I28" i="36"/>
  <c r="I31" i="36"/>
  <c r="H11" i="36"/>
  <c r="I32" i="36"/>
  <c r="I30" i="36"/>
  <c r="I33" i="36"/>
  <c r="I28" i="33"/>
  <c r="I29" i="36"/>
  <c r="N24" i="35"/>
  <c r="V31" i="25" l="1"/>
  <c r="V33" i="25" s="1"/>
  <c r="W29" i="25"/>
  <c r="U17" i="23"/>
  <c r="T19" i="23"/>
  <c r="T21" i="23" s="1"/>
  <c r="U17" i="17"/>
  <c r="T19" i="17"/>
  <c r="T21" i="17" s="1"/>
  <c r="T19" i="13"/>
  <c r="T21" i="13" s="1"/>
  <c r="U17" i="13"/>
  <c r="W29" i="19"/>
  <c r="V31" i="19"/>
  <c r="V33" i="19" s="1"/>
  <c r="W29" i="14"/>
  <c r="V31" i="14"/>
  <c r="V33" i="14" s="1"/>
  <c r="U29" i="26"/>
  <c r="T31" i="26"/>
  <c r="T33" i="26" s="1"/>
  <c r="T19" i="20"/>
  <c r="T21" i="20" s="1"/>
  <c r="U17" i="20"/>
  <c r="U17" i="21"/>
  <c r="T19" i="21"/>
  <c r="T21" i="21" s="1"/>
  <c r="T19" i="19"/>
  <c r="T21" i="19" s="1"/>
  <c r="U17" i="19"/>
  <c r="T31" i="27"/>
  <c r="T33" i="27" s="1"/>
  <c r="U29" i="27"/>
  <c r="W29" i="18"/>
  <c r="V31" i="18"/>
  <c r="V33" i="18" s="1"/>
  <c r="U17" i="25"/>
  <c r="T19" i="25"/>
  <c r="T21" i="25" s="1"/>
  <c r="W29" i="21"/>
  <c r="V31" i="21"/>
  <c r="V33" i="21" s="1"/>
  <c r="U17" i="14"/>
  <c r="T19" i="14"/>
  <c r="T21" i="14" s="1"/>
  <c r="T17" i="26"/>
  <c r="S19" i="26"/>
  <c r="S21" i="26" s="1"/>
  <c r="U29" i="28"/>
  <c r="T31" i="28"/>
  <c r="T33" i="28" s="1"/>
  <c r="W29" i="16"/>
  <c r="V31" i="16"/>
  <c r="V33" i="16" s="1"/>
  <c r="W29" i="23"/>
  <c r="V31" i="23"/>
  <c r="V33" i="23" s="1"/>
  <c r="U17" i="24"/>
  <c r="T19" i="24"/>
  <c r="T21" i="24" s="1"/>
  <c r="T17" i="28"/>
  <c r="S19" i="28"/>
  <c r="S21" i="28" s="1"/>
  <c r="W29" i="13"/>
  <c r="V31" i="13"/>
  <c r="V33" i="13" s="1"/>
  <c r="U17" i="18"/>
  <c r="T19" i="18"/>
  <c r="T21" i="18" s="1"/>
  <c r="W29" i="24"/>
  <c r="V31" i="24"/>
  <c r="V33" i="24" s="1"/>
  <c r="W29" i="17"/>
  <c r="V31" i="17"/>
  <c r="V33" i="17" s="1"/>
  <c r="U17" i="16"/>
  <c r="T19" i="16"/>
  <c r="T21" i="16" s="1"/>
  <c r="T17" i="27"/>
  <c r="S19" i="27"/>
  <c r="S21" i="27" s="1"/>
  <c r="W29" i="20"/>
  <c r="V31" i="20"/>
  <c r="V33" i="20" s="1"/>
  <c r="U56" i="28"/>
  <c r="T58" i="28"/>
  <c r="T60" i="28" s="1"/>
  <c r="U60" i="25"/>
  <c r="S27" i="36"/>
  <c r="W56" i="13"/>
  <c r="V58" i="13"/>
  <c r="V60" i="13" s="1"/>
  <c r="T48" i="28"/>
  <c r="S50" i="28"/>
  <c r="S52" i="28" s="1"/>
  <c r="O48" i="24"/>
  <c r="N50" i="24"/>
  <c r="N52" i="24" s="1"/>
  <c r="W56" i="16"/>
  <c r="V58" i="16"/>
  <c r="V60" i="16" s="1"/>
  <c r="O48" i="19"/>
  <c r="N50" i="19"/>
  <c r="N52" i="19" s="1"/>
  <c r="W56" i="14"/>
  <c r="V58" i="14"/>
  <c r="V60" i="14" s="1"/>
  <c r="N50" i="20"/>
  <c r="N52" i="20" s="1"/>
  <c r="O48" i="20"/>
  <c r="W56" i="25"/>
  <c r="V58" i="25"/>
  <c r="O48" i="21"/>
  <c r="N50" i="21"/>
  <c r="N52" i="21" s="1"/>
  <c r="V58" i="20"/>
  <c r="V60" i="20" s="1"/>
  <c r="W56" i="20"/>
  <c r="O48" i="23"/>
  <c r="N50" i="23"/>
  <c r="N52" i="23" s="1"/>
  <c r="V58" i="17"/>
  <c r="V60" i="17" s="1"/>
  <c r="W56" i="17"/>
  <c r="W56" i="26"/>
  <c r="V58" i="26"/>
  <c r="V60" i="26" s="1"/>
  <c r="W56" i="21"/>
  <c r="V58" i="21"/>
  <c r="V60" i="21" s="1"/>
  <c r="U60" i="18"/>
  <c r="S20" i="36"/>
  <c r="L52" i="18"/>
  <c r="J20" i="33"/>
  <c r="M52" i="25"/>
  <c r="K27" i="33"/>
  <c r="N48" i="26"/>
  <c r="M50" i="26"/>
  <c r="M52" i="26" s="1"/>
  <c r="W56" i="19"/>
  <c r="V58" i="19"/>
  <c r="V60" i="19" s="1"/>
  <c r="V58" i="18"/>
  <c r="W56" i="18"/>
  <c r="V58" i="24"/>
  <c r="V60" i="24" s="1"/>
  <c r="W56" i="24"/>
  <c r="N48" i="27"/>
  <c r="M50" i="27"/>
  <c r="M52" i="27" s="1"/>
  <c r="N48" i="18"/>
  <c r="M50" i="18"/>
  <c r="U56" i="27"/>
  <c r="T58" i="27"/>
  <c r="T60" i="27" s="1"/>
  <c r="N50" i="25"/>
  <c r="O48" i="25"/>
  <c r="W56" i="23"/>
  <c r="V58" i="23"/>
  <c r="V60" i="23" s="1"/>
  <c r="T19" i="9"/>
  <c r="T21" i="9" s="1"/>
  <c r="U17" i="9"/>
  <c r="S21" i="4"/>
  <c r="U17" i="3"/>
  <c r="T19" i="3"/>
  <c r="T21" i="3" s="1"/>
  <c r="W29" i="12"/>
  <c r="V31" i="12"/>
  <c r="V33" i="12" s="1"/>
  <c r="T19" i="7"/>
  <c r="T21" i="7" s="1"/>
  <c r="U17" i="7"/>
  <c r="U17" i="5"/>
  <c r="T19" i="5"/>
  <c r="T21" i="5" s="1"/>
  <c r="U17" i="4"/>
  <c r="T19" i="4"/>
  <c r="U17" i="10"/>
  <c r="T19" i="10"/>
  <c r="T21" i="10" s="1"/>
  <c r="U33" i="11"/>
  <c r="S13" i="36"/>
  <c r="S21" i="11"/>
  <c r="U17" i="2"/>
  <c r="T19" i="2"/>
  <c r="T21" i="2" s="1"/>
  <c r="U17" i="6"/>
  <c r="T19" i="6"/>
  <c r="T21" i="6" s="1"/>
  <c r="U17" i="11"/>
  <c r="T19" i="11"/>
  <c r="V17" i="12"/>
  <c r="U19" i="12"/>
  <c r="U21" i="12" s="1"/>
  <c r="W29" i="11"/>
  <c r="V31" i="11"/>
  <c r="W56" i="11"/>
  <c r="V58" i="11"/>
  <c r="V60" i="11" s="1"/>
  <c r="J32" i="36"/>
  <c r="I11" i="36"/>
  <c r="J33" i="36"/>
  <c r="J30" i="36"/>
  <c r="J29" i="36"/>
  <c r="J28" i="36"/>
  <c r="J31" i="36"/>
  <c r="X29" i="25" l="1"/>
  <c r="W31" i="25"/>
  <c r="W33" i="25" s="1"/>
  <c r="U17" i="27"/>
  <c r="T19" i="27"/>
  <c r="T21" i="27" s="1"/>
  <c r="V17" i="18"/>
  <c r="U19" i="18"/>
  <c r="U21" i="18" s="1"/>
  <c r="W31" i="23"/>
  <c r="W33" i="23" s="1"/>
  <c r="X29" i="23"/>
  <c r="V17" i="21"/>
  <c r="U19" i="21"/>
  <c r="U21" i="21" s="1"/>
  <c r="X29" i="19"/>
  <c r="W31" i="19"/>
  <c r="W33" i="19" s="1"/>
  <c r="V17" i="17"/>
  <c r="U19" i="17"/>
  <c r="U21" i="17" s="1"/>
  <c r="V17" i="19"/>
  <c r="U19" i="19"/>
  <c r="U21" i="19" s="1"/>
  <c r="U19" i="20"/>
  <c r="U21" i="20" s="1"/>
  <c r="V17" i="20"/>
  <c r="V17" i="13"/>
  <c r="U19" i="13"/>
  <c r="U21" i="13" s="1"/>
  <c r="V29" i="27"/>
  <c r="U31" i="27"/>
  <c r="U33" i="27" s="1"/>
  <c r="X29" i="17"/>
  <c r="W31" i="17"/>
  <c r="W33" i="17" s="1"/>
  <c r="U17" i="28"/>
  <c r="T19" i="28"/>
  <c r="T21" i="28" s="1"/>
  <c r="V29" i="28"/>
  <c r="U31" i="28"/>
  <c r="U33" i="28" s="1"/>
  <c r="V17" i="14"/>
  <c r="U19" i="14"/>
  <c r="U21" i="14" s="1"/>
  <c r="V17" i="25"/>
  <c r="U19" i="25"/>
  <c r="U21" i="25" s="1"/>
  <c r="V29" i="26"/>
  <c r="U31" i="26"/>
  <c r="U33" i="26" s="1"/>
  <c r="X29" i="20"/>
  <c r="W31" i="20"/>
  <c r="W33" i="20" s="1"/>
  <c r="V17" i="16"/>
  <c r="U19" i="16"/>
  <c r="U21" i="16" s="1"/>
  <c r="W31" i="24"/>
  <c r="W33" i="24" s="1"/>
  <c r="X29" i="24"/>
  <c r="X29" i="13"/>
  <c r="W31" i="13"/>
  <c r="W33" i="13" s="1"/>
  <c r="V17" i="24"/>
  <c r="U19" i="24"/>
  <c r="U21" i="24" s="1"/>
  <c r="X29" i="16"/>
  <c r="W31" i="16"/>
  <c r="W33" i="16" s="1"/>
  <c r="U17" i="26"/>
  <c r="T19" i="26"/>
  <c r="T21" i="26" s="1"/>
  <c r="X29" i="21"/>
  <c r="W31" i="21"/>
  <c r="W33" i="21" s="1"/>
  <c r="W31" i="18"/>
  <c r="W33" i="18" s="1"/>
  <c r="X29" i="18"/>
  <c r="X29" i="14"/>
  <c r="W31" i="14"/>
  <c r="W33" i="14" s="1"/>
  <c r="V17" i="23"/>
  <c r="U19" i="23"/>
  <c r="U21" i="23" s="1"/>
  <c r="O50" i="25"/>
  <c r="P48" i="25"/>
  <c r="X56" i="24"/>
  <c r="W58" i="24"/>
  <c r="W60" i="24" s="1"/>
  <c r="N52" i="25"/>
  <c r="A68" i="33"/>
  <c r="L27" i="33"/>
  <c r="O48" i="18"/>
  <c r="N50" i="18"/>
  <c r="X56" i="19"/>
  <c r="W58" i="19"/>
  <c r="W60" i="19" s="1"/>
  <c r="O50" i="23"/>
  <c r="O52" i="23" s="1"/>
  <c r="P48" i="23"/>
  <c r="P48" i="21"/>
  <c r="O50" i="21"/>
  <c r="O52" i="21" s="1"/>
  <c r="P48" i="19"/>
  <c r="O50" i="19"/>
  <c r="O52" i="19" s="1"/>
  <c r="X56" i="13"/>
  <c r="W58" i="13"/>
  <c r="W60" i="13" s="1"/>
  <c r="X56" i="18"/>
  <c r="W58" i="18"/>
  <c r="W58" i="17"/>
  <c r="W60" i="17" s="1"/>
  <c r="X56" i="17"/>
  <c r="X56" i="20"/>
  <c r="W58" i="20"/>
  <c r="W60" i="20" s="1"/>
  <c r="V60" i="25"/>
  <c r="T27" i="36"/>
  <c r="M52" i="18"/>
  <c r="K20" i="33"/>
  <c r="O50" i="20"/>
  <c r="O52" i="20" s="1"/>
  <c r="P48" i="20"/>
  <c r="W58" i="26"/>
  <c r="W60" i="26" s="1"/>
  <c r="X56" i="26"/>
  <c r="P48" i="24"/>
  <c r="O50" i="24"/>
  <c r="O52" i="24" s="1"/>
  <c r="V56" i="28"/>
  <c r="U58" i="28"/>
  <c r="U60" i="28" s="1"/>
  <c r="X56" i="23"/>
  <c r="W58" i="23"/>
  <c r="W60" i="23" s="1"/>
  <c r="V56" i="27"/>
  <c r="U58" i="27"/>
  <c r="U60" i="27" s="1"/>
  <c r="O48" i="27"/>
  <c r="N50" i="27"/>
  <c r="N52" i="27" s="1"/>
  <c r="V60" i="18"/>
  <c r="T20" i="36"/>
  <c r="O48" i="26"/>
  <c r="N50" i="26"/>
  <c r="N52" i="26" s="1"/>
  <c r="X56" i="21"/>
  <c r="W58" i="21"/>
  <c r="W60" i="21" s="1"/>
  <c r="W58" i="25"/>
  <c r="X56" i="25"/>
  <c r="X56" i="14"/>
  <c r="W58" i="14"/>
  <c r="W60" i="14" s="1"/>
  <c r="X56" i="16"/>
  <c r="W58" i="16"/>
  <c r="W60" i="16" s="1"/>
  <c r="U48" i="28"/>
  <c r="T50" i="28"/>
  <c r="T52" i="28" s="1"/>
  <c r="V17" i="2"/>
  <c r="U19" i="2"/>
  <c r="U21" i="2" s="1"/>
  <c r="V17" i="3"/>
  <c r="U19" i="3"/>
  <c r="U21" i="3" s="1"/>
  <c r="X29" i="11"/>
  <c r="W31" i="11"/>
  <c r="X56" i="11"/>
  <c r="W58" i="11"/>
  <c r="W60" i="11" s="1"/>
  <c r="W17" i="12"/>
  <c r="V19" i="12"/>
  <c r="V21" i="12" s="1"/>
  <c r="V17" i="6"/>
  <c r="U19" i="6"/>
  <c r="U21" i="6" s="1"/>
  <c r="V17" i="10"/>
  <c r="U19" i="10"/>
  <c r="U21" i="10" s="1"/>
  <c r="V17" i="5"/>
  <c r="U19" i="5"/>
  <c r="U21" i="5" s="1"/>
  <c r="X29" i="12"/>
  <c r="W31" i="12"/>
  <c r="W33" i="12" s="1"/>
  <c r="V33" i="11"/>
  <c r="T13" i="36"/>
  <c r="T21" i="11"/>
  <c r="T21" i="4"/>
  <c r="V17" i="7"/>
  <c r="U19" i="7"/>
  <c r="U21" i="7" s="1"/>
  <c r="U19" i="9"/>
  <c r="U21" i="9" s="1"/>
  <c r="V17" i="9"/>
  <c r="V17" i="11"/>
  <c r="U19" i="11"/>
  <c r="V17" i="4"/>
  <c r="U19" i="4"/>
  <c r="J28" i="33"/>
  <c r="K28" i="36"/>
  <c r="K33" i="36"/>
  <c r="J11" i="36"/>
  <c r="K30" i="36"/>
  <c r="K32" i="36"/>
  <c r="K29" i="36"/>
  <c r="K31" i="36"/>
  <c r="Y29" i="14" l="1"/>
  <c r="X31" i="14"/>
  <c r="X33" i="14" s="1"/>
  <c r="Y29" i="16"/>
  <c r="X31" i="16"/>
  <c r="X33" i="16" s="1"/>
  <c r="W17" i="16"/>
  <c r="V19" i="16"/>
  <c r="V21" i="16" s="1"/>
  <c r="W17" i="14"/>
  <c r="V19" i="14"/>
  <c r="V21" i="14" s="1"/>
  <c r="V17" i="28"/>
  <c r="U19" i="28"/>
  <c r="U21" i="28" s="1"/>
  <c r="W29" i="27"/>
  <c r="V31" i="27"/>
  <c r="V33" i="27" s="1"/>
  <c r="W17" i="17"/>
  <c r="V19" i="17"/>
  <c r="V21" i="17" s="1"/>
  <c r="Y29" i="25"/>
  <c r="X31" i="25"/>
  <c r="X33" i="25" s="1"/>
  <c r="X31" i="18"/>
  <c r="X33" i="18" s="1"/>
  <c r="Y29" i="18"/>
  <c r="Y29" i="24"/>
  <c r="X31" i="24"/>
  <c r="X33" i="24" s="1"/>
  <c r="Y29" i="23"/>
  <c r="X31" i="23"/>
  <c r="X33" i="23" s="1"/>
  <c r="W17" i="20"/>
  <c r="V19" i="20"/>
  <c r="V21" i="20" s="1"/>
  <c r="Y29" i="21"/>
  <c r="X31" i="21"/>
  <c r="X33" i="21" s="1"/>
  <c r="Y29" i="13"/>
  <c r="X31" i="13"/>
  <c r="X33" i="13" s="1"/>
  <c r="W29" i="26"/>
  <c r="V31" i="26"/>
  <c r="V33" i="26" s="1"/>
  <c r="W17" i="21"/>
  <c r="V19" i="21"/>
  <c r="V21" i="21" s="1"/>
  <c r="W17" i="18"/>
  <c r="V19" i="18"/>
  <c r="V21" i="18" s="1"/>
  <c r="W17" i="23"/>
  <c r="V19" i="23"/>
  <c r="V21" i="23" s="1"/>
  <c r="V17" i="26"/>
  <c r="U19" i="26"/>
  <c r="U21" i="26" s="1"/>
  <c r="W17" i="24"/>
  <c r="V19" i="24"/>
  <c r="V21" i="24" s="1"/>
  <c r="Y29" i="20"/>
  <c r="X31" i="20"/>
  <c r="X33" i="20" s="1"/>
  <c r="W17" i="25"/>
  <c r="V19" i="25"/>
  <c r="V21" i="25" s="1"/>
  <c r="W29" i="28"/>
  <c r="V31" i="28"/>
  <c r="V33" i="28" s="1"/>
  <c r="Y29" i="17"/>
  <c r="X31" i="17"/>
  <c r="X33" i="17" s="1"/>
  <c r="W17" i="13"/>
  <c r="V19" i="13"/>
  <c r="V21" i="13" s="1"/>
  <c r="V19" i="19"/>
  <c r="V21" i="19" s="1"/>
  <c r="W17" i="19"/>
  <c r="Y29" i="19"/>
  <c r="X31" i="19"/>
  <c r="X33" i="19" s="1"/>
  <c r="V17" i="27"/>
  <c r="U19" i="27"/>
  <c r="U21" i="27" s="1"/>
  <c r="W60" i="25"/>
  <c r="U27" i="36"/>
  <c r="P48" i="27"/>
  <c r="O50" i="27"/>
  <c r="O52" i="27" s="1"/>
  <c r="Y56" i="13"/>
  <c r="X58" i="13"/>
  <c r="X60" i="13" s="1"/>
  <c r="Y56" i="26"/>
  <c r="X58" i="26"/>
  <c r="X60" i="26" s="1"/>
  <c r="W60" i="18"/>
  <c r="U20" i="36"/>
  <c r="N52" i="18"/>
  <c r="A61" i="33"/>
  <c r="L20" i="33"/>
  <c r="O52" i="25"/>
  <c r="M27" i="33"/>
  <c r="V48" i="28"/>
  <c r="U50" i="28"/>
  <c r="U52" i="28" s="1"/>
  <c r="Y56" i="14"/>
  <c r="X58" i="14"/>
  <c r="X60" i="14" s="1"/>
  <c r="Y56" i="21"/>
  <c r="X58" i="21"/>
  <c r="X60" i="21" s="1"/>
  <c r="W56" i="27"/>
  <c r="V58" i="27"/>
  <c r="V60" i="27" s="1"/>
  <c r="W56" i="28"/>
  <c r="V58" i="28"/>
  <c r="V60" i="28" s="1"/>
  <c r="Y56" i="20"/>
  <c r="X58" i="20"/>
  <c r="X60" i="20" s="1"/>
  <c r="Y56" i="18"/>
  <c r="X58" i="18"/>
  <c r="Q48" i="19"/>
  <c r="P50" i="19"/>
  <c r="P52" i="19" s="1"/>
  <c r="O50" i="18"/>
  <c r="P48" i="18"/>
  <c r="Y56" i="16"/>
  <c r="X58" i="16"/>
  <c r="X60" i="16" s="1"/>
  <c r="P48" i="26"/>
  <c r="O50" i="26"/>
  <c r="O52" i="26" s="1"/>
  <c r="Y56" i="23"/>
  <c r="X58" i="23"/>
  <c r="X60" i="23" s="1"/>
  <c r="Q48" i="24"/>
  <c r="P50" i="24"/>
  <c r="P52" i="24" s="1"/>
  <c r="P50" i="21"/>
  <c r="P52" i="21" s="1"/>
  <c r="Q48" i="21"/>
  <c r="Y56" i="19"/>
  <c r="X58" i="19"/>
  <c r="X60" i="19" s="1"/>
  <c r="P50" i="25"/>
  <c r="Q48" i="25"/>
  <c r="P50" i="23"/>
  <c r="P52" i="23" s="1"/>
  <c r="Q48" i="23"/>
  <c r="Y56" i="25"/>
  <c r="X58" i="25"/>
  <c r="Q48" i="20"/>
  <c r="P50" i="20"/>
  <c r="P52" i="20" s="1"/>
  <c r="Y56" i="17"/>
  <c r="X58" i="17"/>
  <c r="X60" i="17" s="1"/>
  <c r="Y56" i="24"/>
  <c r="X58" i="24"/>
  <c r="X60" i="24" s="1"/>
  <c r="W17" i="11"/>
  <c r="V19" i="11"/>
  <c r="W17" i="7"/>
  <c r="V19" i="7"/>
  <c r="V21" i="7" s="1"/>
  <c r="Y29" i="12"/>
  <c r="X31" i="12"/>
  <c r="X33" i="12" s="1"/>
  <c r="W17" i="10"/>
  <c r="V19" i="10"/>
  <c r="V21" i="10" s="1"/>
  <c r="Y29" i="11"/>
  <c r="X31" i="11"/>
  <c r="U21" i="4"/>
  <c r="W17" i="9"/>
  <c r="V19" i="9"/>
  <c r="V21" i="9" s="1"/>
  <c r="W17" i="4"/>
  <c r="V19" i="4"/>
  <c r="W17" i="6"/>
  <c r="V19" i="6"/>
  <c r="V21" i="6" s="1"/>
  <c r="W17" i="3"/>
  <c r="V19" i="3"/>
  <c r="V21" i="3" s="1"/>
  <c r="W17" i="5"/>
  <c r="V19" i="5"/>
  <c r="V21" i="5" s="1"/>
  <c r="Y56" i="11"/>
  <c r="X58" i="11"/>
  <c r="X60" i="11" s="1"/>
  <c r="U21" i="11"/>
  <c r="W33" i="11"/>
  <c r="U13" i="36"/>
  <c r="X17" i="12"/>
  <c r="W19" i="12"/>
  <c r="W21" i="12" s="1"/>
  <c r="W17" i="2"/>
  <c r="V19" i="2"/>
  <c r="V21" i="2" s="1"/>
  <c r="K28" i="33"/>
  <c r="K11" i="36"/>
  <c r="Y31" i="18" l="1"/>
  <c r="Y33" i="18" s="1"/>
  <c r="Z29" i="18"/>
  <c r="Z29" i="19"/>
  <c r="Y31" i="19"/>
  <c r="Y33" i="19" s="1"/>
  <c r="X29" i="28"/>
  <c r="W31" i="28"/>
  <c r="W33" i="28" s="1"/>
  <c r="W17" i="26"/>
  <c r="V19" i="26"/>
  <c r="V21" i="26" s="1"/>
  <c r="X17" i="18"/>
  <c r="W19" i="18"/>
  <c r="W21" i="18" s="1"/>
  <c r="Z29" i="21"/>
  <c r="Y31" i="21"/>
  <c r="Y33" i="21" s="1"/>
  <c r="Z29" i="23"/>
  <c r="Y31" i="23"/>
  <c r="Y33" i="23" s="1"/>
  <c r="X17" i="17"/>
  <c r="W19" i="17"/>
  <c r="W21" i="17" s="1"/>
  <c r="X17" i="16"/>
  <c r="W19" i="16"/>
  <c r="W21" i="16" s="1"/>
  <c r="X17" i="19"/>
  <c r="W19" i="19"/>
  <c r="W21" i="19" s="1"/>
  <c r="X17" i="13"/>
  <c r="W19" i="13"/>
  <c r="W21" i="13" s="1"/>
  <c r="Z29" i="20"/>
  <c r="Y31" i="20"/>
  <c r="Y33" i="20" s="1"/>
  <c r="X29" i="26"/>
  <c r="W31" i="26"/>
  <c r="W33" i="26" s="1"/>
  <c r="W17" i="28"/>
  <c r="V19" i="28"/>
  <c r="V21" i="28" s="1"/>
  <c r="Z29" i="14"/>
  <c r="Y31" i="14"/>
  <c r="Y33" i="14" s="1"/>
  <c r="W17" i="27"/>
  <c r="V19" i="27"/>
  <c r="V21" i="27" s="1"/>
  <c r="Z29" i="17"/>
  <c r="Y31" i="17"/>
  <c r="Y33" i="17" s="1"/>
  <c r="W19" i="25"/>
  <c r="W21" i="25" s="1"/>
  <c r="X17" i="25"/>
  <c r="X17" i="24"/>
  <c r="W19" i="24"/>
  <c r="W21" i="24" s="1"/>
  <c r="X17" i="23"/>
  <c r="W19" i="23"/>
  <c r="W21" i="23" s="1"/>
  <c r="W19" i="21"/>
  <c r="W21" i="21" s="1"/>
  <c r="X17" i="21"/>
  <c r="Z29" i="13"/>
  <c r="Y31" i="13"/>
  <c r="Y33" i="13" s="1"/>
  <c r="X17" i="20"/>
  <c r="W19" i="20"/>
  <c r="W21" i="20" s="1"/>
  <c r="Z29" i="24"/>
  <c r="Y31" i="24"/>
  <c r="Y33" i="24" s="1"/>
  <c r="Z29" i="25"/>
  <c r="Y31" i="25"/>
  <c r="Y33" i="25" s="1"/>
  <c r="X29" i="27"/>
  <c r="W31" i="27"/>
  <c r="W33" i="27" s="1"/>
  <c r="X17" i="14"/>
  <c r="W19" i="14"/>
  <c r="W21" i="14" s="1"/>
  <c r="Z29" i="16"/>
  <c r="Y31" i="16"/>
  <c r="Y33" i="16" s="1"/>
  <c r="Z56" i="24"/>
  <c r="Y58" i="24"/>
  <c r="Y60" i="24" s="1"/>
  <c r="R48" i="20"/>
  <c r="Q50" i="20"/>
  <c r="Q52" i="20" s="1"/>
  <c r="Z56" i="19"/>
  <c r="Y58" i="19"/>
  <c r="Y60" i="19" s="1"/>
  <c r="R48" i="24"/>
  <c r="Q50" i="24"/>
  <c r="Q52" i="24" s="1"/>
  <c r="Q48" i="26"/>
  <c r="P50" i="26"/>
  <c r="P52" i="26" s="1"/>
  <c r="O52" i="18"/>
  <c r="M20" i="33"/>
  <c r="Z56" i="18"/>
  <c r="Y58" i="18"/>
  <c r="X56" i="28"/>
  <c r="W58" i="28"/>
  <c r="W60" i="28" s="1"/>
  <c r="Z56" i="21"/>
  <c r="Y58" i="21"/>
  <c r="Y60" i="21" s="1"/>
  <c r="W48" i="28"/>
  <c r="V50" i="28"/>
  <c r="V52" i="28" s="1"/>
  <c r="X60" i="25"/>
  <c r="V27" i="36"/>
  <c r="Q50" i="25"/>
  <c r="R48" i="25"/>
  <c r="Q50" i="21"/>
  <c r="Q52" i="21" s="1"/>
  <c r="R48" i="21"/>
  <c r="Y58" i="26"/>
  <c r="Y60" i="26" s="1"/>
  <c r="Z56" i="26"/>
  <c r="Q48" i="27"/>
  <c r="P50" i="27"/>
  <c r="P52" i="27" s="1"/>
  <c r="Y58" i="17"/>
  <c r="Y60" i="17" s="1"/>
  <c r="Z56" i="17"/>
  <c r="Z56" i="25"/>
  <c r="Y58" i="25"/>
  <c r="P52" i="25"/>
  <c r="N27" i="33"/>
  <c r="Z56" i="23"/>
  <c r="Y58" i="23"/>
  <c r="Y60" i="23" s="1"/>
  <c r="Z56" i="16"/>
  <c r="Y58" i="16"/>
  <c r="Y60" i="16" s="1"/>
  <c r="R48" i="19"/>
  <c r="Q50" i="19"/>
  <c r="Q52" i="19" s="1"/>
  <c r="Z56" i="20"/>
  <c r="Y58" i="20"/>
  <c r="Y60" i="20" s="1"/>
  <c r="X56" i="27"/>
  <c r="W58" i="27"/>
  <c r="W60" i="27" s="1"/>
  <c r="Y58" i="14"/>
  <c r="Y60" i="14" s="1"/>
  <c r="Z56" i="14"/>
  <c r="R48" i="23"/>
  <c r="Q50" i="23"/>
  <c r="Q52" i="23" s="1"/>
  <c r="Q48" i="18"/>
  <c r="P50" i="18"/>
  <c r="X60" i="18"/>
  <c r="V20" i="36"/>
  <c r="Z56" i="13"/>
  <c r="Y58" i="13"/>
  <c r="Y60" i="13" s="1"/>
  <c r="X17" i="5"/>
  <c r="W19" i="5"/>
  <c r="W21" i="5" s="1"/>
  <c r="X17" i="6"/>
  <c r="W19" i="6"/>
  <c r="W21" i="6" s="1"/>
  <c r="Z29" i="11"/>
  <c r="Y31" i="11"/>
  <c r="Z29" i="12"/>
  <c r="Y31" i="12"/>
  <c r="Y33" i="12" s="1"/>
  <c r="V21" i="4"/>
  <c r="X17" i="4"/>
  <c r="W19" i="4"/>
  <c r="W19" i="7"/>
  <c r="W21" i="7" s="1"/>
  <c r="X17" i="7"/>
  <c r="X17" i="2"/>
  <c r="W19" i="2"/>
  <c r="W21" i="2" s="1"/>
  <c r="Z56" i="11"/>
  <c r="Y58" i="11"/>
  <c r="Y60" i="11" s="1"/>
  <c r="X17" i="3"/>
  <c r="W19" i="3"/>
  <c r="W21" i="3" s="1"/>
  <c r="X17" i="10"/>
  <c r="W19" i="10"/>
  <c r="W21" i="10" s="1"/>
  <c r="X33" i="11"/>
  <c r="V13" i="36"/>
  <c r="V21" i="11"/>
  <c r="Y17" i="12"/>
  <c r="X19" i="12"/>
  <c r="X21" i="12" s="1"/>
  <c r="W19" i="9"/>
  <c r="W21" i="9" s="1"/>
  <c r="X17" i="9"/>
  <c r="X17" i="11"/>
  <c r="W19" i="11"/>
  <c r="A69" i="33"/>
  <c r="L28" i="33"/>
  <c r="A52" i="36"/>
  <c r="L11" i="36"/>
  <c r="M31" i="36"/>
  <c r="M29" i="36"/>
  <c r="M28" i="36"/>
  <c r="M30" i="36"/>
  <c r="M33" i="36"/>
  <c r="M32" i="36"/>
  <c r="AA29" i="25" l="1"/>
  <c r="Z31" i="25"/>
  <c r="Z33" i="25" s="1"/>
  <c r="X19" i="20"/>
  <c r="X21" i="20" s="1"/>
  <c r="Y17" i="20"/>
  <c r="Y17" i="24"/>
  <c r="X19" i="24"/>
  <c r="X21" i="24" s="1"/>
  <c r="Z31" i="14"/>
  <c r="Z33" i="14" s="1"/>
  <c r="AA29" i="14"/>
  <c r="Y17" i="13"/>
  <c r="X19" i="13"/>
  <c r="X21" i="13" s="1"/>
  <c r="Z31" i="23"/>
  <c r="Z33" i="23" s="1"/>
  <c r="AA29" i="23"/>
  <c r="Y17" i="18"/>
  <c r="X19" i="18"/>
  <c r="X21" i="18" s="1"/>
  <c r="Y29" i="28"/>
  <c r="X31" i="28"/>
  <c r="X33" i="28" s="1"/>
  <c r="Y17" i="25"/>
  <c r="X19" i="25"/>
  <c r="X21" i="25" s="1"/>
  <c r="Y17" i="21"/>
  <c r="X19" i="21"/>
  <c r="X21" i="21" s="1"/>
  <c r="Y17" i="14"/>
  <c r="X19" i="14"/>
  <c r="X21" i="14" s="1"/>
  <c r="AA29" i="17"/>
  <c r="Z31" i="17"/>
  <c r="Z33" i="17" s="1"/>
  <c r="Y29" i="26"/>
  <c r="X31" i="26"/>
  <c r="X33" i="26" s="1"/>
  <c r="Y17" i="16"/>
  <c r="X19" i="16"/>
  <c r="X21" i="16" s="1"/>
  <c r="AA29" i="16"/>
  <c r="Z31" i="16"/>
  <c r="Z33" i="16" s="1"/>
  <c r="Y29" i="27"/>
  <c r="X31" i="27"/>
  <c r="X33" i="27" s="1"/>
  <c r="AA29" i="24"/>
  <c r="Z31" i="24"/>
  <c r="Z33" i="24" s="1"/>
  <c r="AA29" i="13"/>
  <c r="Z31" i="13"/>
  <c r="Z33" i="13" s="1"/>
  <c r="Y17" i="23"/>
  <c r="X19" i="23"/>
  <c r="X21" i="23" s="1"/>
  <c r="X17" i="27"/>
  <c r="W19" i="27"/>
  <c r="W21" i="27" s="1"/>
  <c r="X17" i="28"/>
  <c r="W19" i="28"/>
  <c r="W21" i="28" s="1"/>
  <c r="Z31" i="20"/>
  <c r="Z33" i="20" s="1"/>
  <c r="AA29" i="20"/>
  <c r="Y17" i="19"/>
  <c r="X19" i="19"/>
  <c r="X21" i="19" s="1"/>
  <c r="Y17" i="17"/>
  <c r="X19" i="17"/>
  <c r="X21" i="17" s="1"/>
  <c r="AA29" i="21"/>
  <c r="Z31" i="21"/>
  <c r="Z33" i="21" s="1"/>
  <c r="X17" i="26"/>
  <c r="W19" i="26"/>
  <c r="W21" i="26" s="1"/>
  <c r="AA29" i="19"/>
  <c r="Z31" i="19"/>
  <c r="Z33" i="19" s="1"/>
  <c r="AA29" i="18"/>
  <c r="Z31" i="18"/>
  <c r="Z33" i="18" s="1"/>
  <c r="P52" i="18"/>
  <c r="N20" i="33"/>
  <c r="Z58" i="14"/>
  <c r="Z60" i="14" s="1"/>
  <c r="AA56" i="14"/>
  <c r="AA56" i="17"/>
  <c r="Z58" i="17"/>
  <c r="Z60" i="17" s="1"/>
  <c r="AA56" i="26"/>
  <c r="Z58" i="26"/>
  <c r="Z60" i="26" s="1"/>
  <c r="S48" i="25"/>
  <c r="R50" i="25"/>
  <c r="AA56" i="13"/>
  <c r="Z58" i="13"/>
  <c r="Z60" i="13" s="1"/>
  <c r="R48" i="18"/>
  <c r="Q50" i="18"/>
  <c r="AA56" i="20"/>
  <c r="Z58" i="20"/>
  <c r="Z60" i="20" s="1"/>
  <c r="AA56" i="16"/>
  <c r="Z58" i="16"/>
  <c r="Z60" i="16" s="1"/>
  <c r="O27" i="33"/>
  <c r="Q52" i="25"/>
  <c r="X48" i="28"/>
  <c r="W50" i="28"/>
  <c r="W52" i="28" s="1"/>
  <c r="Y56" i="28"/>
  <c r="X58" i="28"/>
  <c r="X60" i="28" s="1"/>
  <c r="R50" i="24"/>
  <c r="R52" i="24" s="1"/>
  <c r="S48" i="24"/>
  <c r="S48" i="20"/>
  <c r="R50" i="20"/>
  <c r="R52" i="20" s="1"/>
  <c r="Y60" i="25"/>
  <c r="W27" i="36"/>
  <c r="S48" i="21"/>
  <c r="R50" i="21"/>
  <c r="R52" i="21" s="1"/>
  <c r="Y60" i="18"/>
  <c r="W20" i="36"/>
  <c r="S48" i="23"/>
  <c r="R50" i="23"/>
  <c r="R52" i="23" s="1"/>
  <c r="X58" i="27"/>
  <c r="X60" i="27" s="1"/>
  <c r="Y56" i="27"/>
  <c r="S48" i="19"/>
  <c r="R50" i="19"/>
  <c r="R52" i="19" s="1"/>
  <c r="AA56" i="23"/>
  <c r="Z58" i="23"/>
  <c r="Z60" i="23" s="1"/>
  <c r="AA56" i="25"/>
  <c r="Z58" i="25"/>
  <c r="R48" i="27"/>
  <c r="Q50" i="27"/>
  <c r="Q52" i="27" s="1"/>
  <c r="AA56" i="21"/>
  <c r="Z58" i="21"/>
  <c r="Z60" i="21" s="1"/>
  <c r="AA56" i="18"/>
  <c r="Z58" i="18"/>
  <c r="R48" i="26"/>
  <c r="Q50" i="26"/>
  <c r="Q52" i="26" s="1"/>
  <c r="AA56" i="19"/>
  <c r="Z58" i="19"/>
  <c r="Z60" i="19" s="1"/>
  <c r="Z58" i="24"/>
  <c r="Z60" i="24" s="1"/>
  <c r="AA56" i="24"/>
  <c r="Y17" i="10"/>
  <c r="X19" i="10"/>
  <c r="X21" i="10" s="1"/>
  <c r="AA29" i="11"/>
  <c r="Z31" i="11"/>
  <c r="W21" i="11"/>
  <c r="W21" i="4"/>
  <c r="Y17" i="4"/>
  <c r="X19" i="4"/>
  <c r="Y17" i="6"/>
  <c r="X19" i="6"/>
  <c r="X21" i="6" s="1"/>
  <c r="Y17" i="11"/>
  <c r="X19" i="11"/>
  <c r="Z17" i="12"/>
  <c r="Y19" i="12"/>
  <c r="Y21" i="12" s="1"/>
  <c r="Y17" i="3"/>
  <c r="X19" i="3"/>
  <c r="X21" i="3" s="1"/>
  <c r="Y17" i="2"/>
  <c r="X19" i="2"/>
  <c r="X21" i="2" s="1"/>
  <c r="AA29" i="12"/>
  <c r="Z31" i="12"/>
  <c r="Z33" i="12" s="1"/>
  <c r="Y17" i="9"/>
  <c r="X19" i="9"/>
  <c r="X21" i="9" s="1"/>
  <c r="Y17" i="7"/>
  <c r="X19" i="7"/>
  <c r="X21" i="7" s="1"/>
  <c r="Y33" i="11"/>
  <c r="W13" i="36"/>
  <c r="AA56" i="11"/>
  <c r="Z58" i="11"/>
  <c r="Z60" i="11" s="1"/>
  <c r="X19" i="5"/>
  <c r="X21" i="5" s="1"/>
  <c r="Y17" i="5"/>
  <c r="M28" i="33"/>
  <c r="N31" i="36"/>
  <c r="N32" i="36"/>
  <c r="N33" i="36"/>
  <c r="N30" i="36"/>
  <c r="N28" i="36"/>
  <c r="N28" i="33"/>
  <c r="M11" i="36"/>
  <c r="N29" i="36"/>
  <c r="AB29" i="19" l="1"/>
  <c r="AA31" i="19"/>
  <c r="AA33" i="19" s="1"/>
  <c r="Z17" i="19"/>
  <c r="Y19" i="19"/>
  <c r="Y21" i="19" s="1"/>
  <c r="AA31" i="20"/>
  <c r="AA33" i="20" s="1"/>
  <c r="AB29" i="20"/>
  <c r="AA31" i="23"/>
  <c r="AA33" i="23" s="1"/>
  <c r="AB29" i="23"/>
  <c r="AB29" i="14"/>
  <c r="AA31" i="14"/>
  <c r="AA33" i="14" s="1"/>
  <c r="Z17" i="20"/>
  <c r="Y19" i="20"/>
  <c r="Y21" i="20" s="1"/>
  <c r="AB29" i="21"/>
  <c r="AA31" i="21"/>
  <c r="AA33" i="21" s="1"/>
  <c r="AB29" i="18"/>
  <c r="AA31" i="18"/>
  <c r="AA33" i="18" s="1"/>
  <c r="Y17" i="26"/>
  <c r="X19" i="26"/>
  <c r="X21" i="26" s="1"/>
  <c r="Z17" i="17"/>
  <c r="Y19" i="17"/>
  <c r="Y21" i="17" s="1"/>
  <c r="Y17" i="27"/>
  <c r="X19" i="27"/>
  <c r="X21" i="27" s="1"/>
  <c r="AB29" i="13"/>
  <c r="AA31" i="13"/>
  <c r="AA33" i="13" s="1"/>
  <c r="Z29" i="27"/>
  <c r="Y31" i="27"/>
  <c r="Y33" i="27" s="1"/>
  <c r="Z17" i="16"/>
  <c r="Y19" i="16"/>
  <c r="Y21" i="16" s="1"/>
  <c r="AB29" i="17"/>
  <c r="AA31" i="17"/>
  <c r="AA33" i="17" s="1"/>
  <c r="Z17" i="21"/>
  <c r="Y19" i="21"/>
  <c r="Y21" i="21" s="1"/>
  <c r="Z29" i="28"/>
  <c r="Y31" i="28"/>
  <c r="Y33" i="28" s="1"/>
  <c r="Y17" i="28"/>
  <c r="X19" i="28"/>
  <c r="X21" i="28" s="1"/>
  <c r="Z17" i="23"/>
  <c r="Y19" i="23"/>
  <c r="Y21" i="23" s="1"/>
  <c r="AB29" i="24"/>
  <c r="AA31" i="24"/>
  <c r="AA33" i="24" s="1"/>
  <c r="AB29" i="16"/>
  <c r="AA31" i="16"/>
  <c r="AA33" i="16" s="1"/>
  <c r="Z29" i="26"/>
  <c r="Y31" i="26"/>
  <c r="Y33" i="26" s="1"/>
  <c r="Z17" i="14"/>
  <c r="Y19" i="14"/>
  <c r="Y21" i="14" s="1"/>
  <c r="Z17" i="25"/>
  <c r="Y19" i="25"/>
  <c r="Y21" i="25" s="1"/>
  <c r="Z17" i="18"/>
  <c r="Y19" i="18"/>
  <c r="Y21" i="18" s="1"/>
  <c r="Y19" i="13"/>
  <c r="Y21" i="13" s="1"/>
  <c r="Z17" i="13"/>
  <c r="Z17" i="24"/>
  <c r="Y19" i="24"/>
  <c r="Y21" i="24" s="1"/>
  <c r="AB29" i="25"/>
  <c r="AA31" i="25"/>
  <c r="AA33" i="25" s="1"/>
  <c r="AA58" i="24"/>
  <c r="AA60" i="24" s="1"/>
  <c r="AB56" i="24"/>
  <c r="Z60" i="25"/>
  <c r="X27" i="36"/>
  <c r="AB56" i="14"/>
  <c r="AA58" i="14"/>
  <c r="AA60" i="14" s="1"/>
  <c r="S48" i="26"/>
  <c r="R50" i="26"/>
  <c r="R52" i="26" s="1"/>
  <c r="AB56" i="21"/>
  <c r="AA58" i="21"/>
  <c r="AA60" i="21" s="1"/>
  <c r="AB56" i="25"/>
  <c r="AA58" i="25"/>
  <c r="T48" i="19"/>
  <c r="S50" i="19"/>
  <c r="S52" i="19" s="1"/>
  <c r="T48" i="23"/>
  <c r="S50" i="23"/>
  <c r="S52" i="23" s="1"/>
  <c r="S50" i="21"/>
  <c r="S52" i="21" s="1"/>
  <c r="T48" i="21"/>
  <c r="T48" i="20"/>
  <c r="S50" i="20"/>
  <c r="S52" i="20" s="1"/>
  <c r="Z56" i="28"/>
  <c r="Y58" i="28"/>
  <c r="Y60" i="28" s="1"/>
  <c r="AA58" i="20"/>
  <c r="AA60" i="20" s="1"/>
  <c r="AB56" i="20"/>
  <c r="AB56" i="13"/>
  <c r="AA58" i="13"/>
  <c r="AA60" i="13" s="1"/>
  <c r="AB56" i="26"/>
  <c r="AA58" i="26"/>
  <c r="AA60" i="26" s="1"/>
  <c r="Z60" i="18"/>
  <c r="X20" i="36"/>
  <c r="Z56" i="27"/>
  <c r="Y58" i="27"/>
  <c r="Y60" i="27" s="1"/>
  <c r="S50" i="24"/>
  <c r="S52" i="24" s="1"/>
  <c r="T48" i="24"/>
  <c r="Q52" i="18"/>
  <c r="O20" i="33"/>
  <c r="R52" i="25"/>
  <c r="P27" i="33"/>
  <c r="AB56" i="19"/>
  <c r="AA58" i="19"/>
  <c r="AA60" i="19" s="1"/>
  <c r="AB56" i="18"/>
  <c r="AA58" i="18"/>
  <c r="S48" i="27"/>
  <c r="R50" i="27"/>
  <c r="R52" i="27" s="1"/>
  <c r="AB56" i="23"/>
  <c r="AA58" i="23"/>
  <c r="AA60" i="23" s="1"/>
  <c r="Y48" i="28"/>
  <c r="X50" i="28"/>
  <c r="X52" i="28" s="1"/>
  <c r="AB56" i="16"/>
  <c r="AA58" i="16"/>
  <c r="AA60" i="16" s="1"/>
  <c r="R50" i="18"/>
  <c r="S48" i="18"/>
  <c r="S50" i="25"/>
  <c r="T48" i="25"/>
  <c r="AB56" i="17"/>
  <c r="AA58" i="17"/>
  <c r="AA60" i="17" s="1"/>
  <c r="AB56" i="11"/>
  <c r="AA58" i="11"/>
  <c r="AA60" i="11" s="1"/>
  <c r="AB29" i="12"/>
  <c r="AA31" i="12"/>
  <c r="AA33" i="12" s="1"/>
  <c r="Z17" i="3"/>
  <c r="Y19" i="3"/>
  <c r="Y21" i="3" s="1"/>
  <c r="Y19" i="4"/>
  <c r="Z17" i="4"/>
  <c r="Z17" i="5"/>
  <c r="Y19" i="5"/>
  <c r="Y21" i="5" s="1"/>
  <c r="Z33" i="11"/>
  <c r="X13" i="36"/>
  <c r="Z17" i="2"/>
  <c r="Y19" i="2"/>
  <c r="Y21" i="2" s="1"/>
  <c r="Z17" i="6"/>
  <c r="Y19" i="6"/>
  <c r="Y21" i="6" s="1"/>
  <c r="AB29" i="11"/>
  <c r="AA31" i="11"/>
  <c r="Y19" i="9"/>
  <c r="Y21" i="9" s="1"/>
  <c r="Z17" i="9"/>
  <c r="AA17" i="12"/>
  <c r="Z19" i="12"/>
  <c r="Z21" i="12" s="1"/>
  <c r="X21" i="11"/>
  <c r="X21" i="4"/>
  <c r="Y19" i="7"/>
  <c r="Y21" i="7" s="1"/>
  <c r="Z17" i="7"/>
  <c r="Z17" i="11"/>
  <c r="Y19" i="11"/>
  <c r="Z17" i="10"/>
  <c r="Y19" i="10"/>
  <c r="Y21" i="10" s="1"/>
  <c r="O33" i="36"/>
  <c r="N11" i="36"/>
  <c r="O30" i="36"/>
  <c r="O32" i="36"/>
  <c r="O29" i="36"/>
  <c r="O28" i="33"/>
  <c r="O28" i="36"/>
  <c r="O31" i="36"/>
  <c r="B40" i="69"/>
  <c r="B50" i="65"/>
  <c r="B31" i="72" s="1"/>
  <c r="B49" i="65"/>
  <c r="A3" i="65"/>
  <c r="B55" i="68"/>
  <c r="B54" i="68"/>
  <c r="A3" i="68"/>
  <c r="B39" i="69"/>
  <c r="A3" i="69"/>
  <c r="B31" i="48" l="1"/>
  <c r="B31" i="62"/>
  <c r="B31" i="58"/>
  <c r="B31" i="57"/>
  <c r="B31" i="60"/>
  <c r="B31" i="61"/>
  <c r="B31" i="59"/>
  <c r="B30" i="48"/>
  <c r="B30" i="61"/>
  <c r="B30" i="59"/>
  <c r="B30" i="62"/>
  <c r="B30" i="58"/>
  <c r="B30" i="57"/>
  <c r="B30" i="60"/>
  <c r="B31" i="51"/>
  <c r="B31" i="78"/>
  <c r="B31" i="82"/>
  <c r="B31" i="55"/>
  <c r="B31" i="50"/>
  <c r="B31" i="52"/>
  <c r="B31" i="49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80"/>
  <c r="B30" i="77"/>
  <c r="B30" i="76"/>
  <c r="B30" i="75"/>
  <c r="B30" i="73"/>
  <c r="B30" i="56"/>
  <c r="B30" i="53"/>
  <c r="AA17" i="18"/>
  <c r="Z19" i="18"/>
  <c r="Z21" i="18" s="1"/>
  <c r="AB31" i="16"/>
  <c r="AB33" i="16" s="1"/>
  <c r="AC29" i="16"/>
  <c r="AA29" i="28"/>
  <c r="Z31" i="28"/>
  <c r="Z33" i="28" s="1"/>
  <c r="AA29" i="27"/>
  <c r="Z31" i="27"/>
  <c r="Z33" i="27" s="1"/>
  <c r="Z17" i="26"/>
  <c r="Y19" i="26"/>
  <c r="Y21" i="26" s="1"/>
  <c r="AC29" i="14"/>
  <c r="AB31" i="14"/>
  <c r="AB33" i="14" s="1"/>
  <c r="AC29" i="19"/>
  <c r="AB31" i="19"/>
  <c r="AB33" i="19" s="1"/>
  <c r="AA17" i="13"/>
  <c r="Z19" i="13"/>
  <c r="Z21" i="13" s="1"/>
  <c r="AB31" i="23"/>
  <c r="AB33" i="23" s="1"/>
  <c r="AC29" i="23"/>
  <c r="AC29" i="20"/>
  <c r="AB31" i="20"/>
  <c r="AB33" i="20" s="1"/>
  <c r="AA17" i="24"/>
  <c r="Z19" i="24"/>
  <c r="Z21" i="24" s="1"/>
  <c r="AA17" i="14"/>
  <c r="Z19" i="14"/>
  <c r="Z21" i="14" s="1"/>
  <c r="AA17" i="23"/>
  <c r="Z19" i="23"/>
  <c r="Z21" i="23" s="1"/>
  <c r="AC29" i="17"/>
  <c r="AB31" i="17"/>
  <c r="AB33" i="17" s="1"/>
  <c r="Z17" i="27"/>
  <c r="Y19" i="27"/>
  <c r="Y21" i="27" s="1"/>
  <c r="AB31" i="21"/>
  <c r="AB33" i="21" s="1"/>
  <c r="AC29" i="21"/>
  <c r="AC29" i="25"/>
  <c r="AB31" i="25"/>
  <c r="AB33" i="25" s="1"/>
  <c r="Z19" i="25"/>
  <c r="Z21" i="25" s="1"/>
  <c r="AA17" i="25"/>
  <c r="AA29" i="26"/>
  <c r="Z31" i="26"/>
  <c r="Z33" i="26" s="1"/>
  <c r="AB31" i="24"/>
  <c r="AB33" i="24" s="1"/>
  <c r="AC29" i="24"/>
  <c r="Z17" i="28"/>
  <c r="Y19" i="28"/>
  <c r="Y21" i="28" s="1"/>
  <c r="AA17" i="21"/>
  <c r="Z19" i="21"/>
  <c r="Z21" i="21" s="1"/>
  <c r="AA17" i="16"/>
  <c r="Z19" i="16"/>
  <c r="Z21" i="16" s="1"/>
  <c r="AB31" i="13"/>
  <c r="AB33" i="13" s="1"/>
  <c r="AC29" i="13"/>
  <c r="AA17" i="17"/>
  <c r="Z19" i="17"/>
  <c r="Z21" i="17" s="1"/>
  <c r="AB31" i="18"/>
  <c r="AB33" i="18" s="1"/>
  <c r="AC29" i="18"/>
  <c r="AA17" i="20"/>
  <c r="Z19" i="20"/>
  <c r="Z21" i="20" s="1"/>
  <c r="AA17" i="19"/>
  <c r="Z19" i="19"/>
  <c r="Z21" i="19" s="1"/>
  <c r="S50" i="18"/>
  <c r="T48" i="18"/>
  <c r="AC56" i="20"/>
  <c r="AB58" i="20"/>
  <c r="AB60" i="20" s="1"/>
  <c r="AA60" i="25"/>
  <c r="Y27" i="36"/>
  <c r="AC56" i="17"/>
  <c r="AB58" i="17"/>
  <c r="AB60" i="17" s="1"/>
  <c r="R52" i="18"/>
  <c r="P20" i="33"/>
  <c r="Z48" i="28"/>
  <c r="Y50" i="28"/>
  <c r="Y52" i="28" s="1"/>
  <c r="T48" i="27"/>
  <c r="S50" i="27"/>
  <c r="S52" i="27" s="1"/>
  <c r="AC56" i="19"/>
  <c r="AB58" i="19"/>
  <c r="AB60" i="19" s="1"/>
  <c r="AA56" i="27"/>
  <c r="Z58" i="27"/>
  <c r="Z60" i="27" s="1"/>
  <c r="AC56" i="26"/>
  <c r="AB58" i="26"/>
  <c r="AB60" i="26" s="1"/>
  <c r="U48" i="20"/>
  <c r="T50" i="20"/>
  <c r="T52" i="20" s="1"/>
  <c r="T50" i="23"/>
  <c r="T52" i="23" s="1"/>
  <c r="U48" i="23"/>
  <c r="AC56" i="25"/>
  <c r="AB58" i="25"/>
  <c r="T48" i="26"/>
  <c r="S50" i="26"/>
  <c r="S52" i="26" s="1"/>
  <c r="T50" i="25"/>
  <c r="U48" i="25"/>
  <c r="AA60" i="18"/>
  <c r="Y20" i="36"/>
  <c r="U48" i="24"/>
  <c r="T50" i="24"/>
  <c r="T52" i="24" s="1"/>
  <c r="U48" i="21"/>
  <c r="T50" i="21"/>
  <c r="T52" i="21" s="1"/>
  <c r="AC56" i="24"/>
  <c r="AB58" i="24"/>
  <c r="AB60" i="24" s="1"/>
  <c r="S52" i="25"/>
  <c r="Q27" i="33"/>
  <c r="AC56" i="16"/>
  <c r="AB58" i="16"/>
  <c r="AB60" i="16" s="1"/>
  <c r="AB58" i="23"/>
  <c r="AB60" i="23" s="1"/>
  <c r="AC56" i="23"/>
  <c r="AB58" i="18"/>
  <c r="AC56" i="18"/>
  <c r="AC56" i="13"/>
  <c r="AB58" i="13"/>
  <c r="AB60" i="13" s="1"/>
  <c r="AA56" i="28"/>
  <c r="Z58" i="28"/>
  <c r="Z60" i="28" s="1"/>
  <c r="U48" i="19"/>
  <c r="T50" i="19"/>
  <c r="T52" i="19" s="1"/>
  <c r="AB58" i="21"/>
  <c r="AB60" i="21" s="1"/>
  <c r="AC56" i="21"/>
  <c r="AC56" i="14"/>
  <c r="AB58" i="14"/>
  <c r="AB60" i="14" s="1"/>
  <c r="AA17" i="11"/>
  <c r="Z19" i="11"/>
  <c r="AC29" i="11"/>
  <c r="AB31" i="11"/>
  <c r="AA17" i="2"/>
  <c r="Z19" i="2"/>
  <c r="Z21" i="2" s="1"/>
  <c r="AA17" i="5"/>
  <c r="Z19" i="5"/>
  <c r="Z21" i="5" s="1"/>
  <c r="AC56" i="11"/>
  <c r="AB58" i="11"/>
  <c r="AB60" i="11" s="1"/>
  <c r="Z19" i="7"/>
  <c r="Z21" i="7" s="1"/>
  <c r="AA17" i="7"/>
  <c r="Z19" i="9"/>
  <c r="Z21" i="9" s="1"/>
  <c r="AA17" i="9"/>
  <c r="Z19" i="4"/>
  <c r="AA17" i="4"/>
  <c r="AA17" i="10"/>
  <c r="Z19" i="10"/>
  <c r="Z21" i="10" s="1"/>
  <c r="Y21" i="4"/>
  <c r="AC29" i="12"/>
  <c r="AB31" i="12"/>
  <c r="AB33" i="12" s="1"/>
  <c r="AA17" i="6"/>
  <c r="Z19" i="6"/>
  <c r="Z21" i="6" s="1"/>
  <c r="Y21" i="11"/>
  <c r="AA33" i="11"/>
  <c r="Y13" i="36"/>
  <c r="AB17" i="12"/>
  <c r="AA19" i="12"/>
  <c r="AA21" i="12" s="1"/>
  <c r="AA17" i="3"/>
  <c r="Z19" i="3"/>
  <c r="Z21" i="3" s="1"/>
  <c r="P29" i="36"/>
  <c r="P30" i="36"/>
  <c r="P28" i="36"/>
  <c r="P32" i="36"/>
  <c r="P31" i="36"/>
  <c r="P33" i="36"/>
  <c r="P28" i="33"/>
  <c r="O11" i="36"/>
  <c r="K80" i="34"/>
  <c r="N22" i="35"/>
  <c r="N23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50" i="35"/>
  <c r="F51" i="35"/>
  <c r="N21" i="35"/>
  <c r="B59" i="35" s="1"/>
  <c r="G51" i="35"/>
  <c r="C49" i="4" l="1"/>
  <c r="C48" i="4" s="1"/>
  <c r="D48" i="4" s="1"/>
  <c r="E48" i="4" s="1"/>
  <c r="D6" i="74"/>
  <c r="AB17" i="20"/>
  <c r="AA19" i="20"/>
  <c r="AA21" i="20" s="1"/>
  <c r="AB17" i="16"/>
  <c r="AA19" i="16"/>
  <c r="AA21" i="16" s="1"/>
  <c r="AB29" i="26"/>
  <c r="AA31" i="26"/>
  <c r="AA33" i="26" s="1"/>
  <c r="AB17" i="24"/>
  <c r="AA19" i="24"/>
  <c r="AA21" i="24" s="1"/>
  <c r="AC31" i="18"/>
  <c r="AC33" i="18" s="1"/>
  <c r="AD29" i="18"/>
  <c r="AD29" i="13"/>
  <c r="AC31" i="13"/>
  <c r="AC33" i="13" s="1"/>
  <c r="AC31" i="24"/>
  <c r="AC33" i="24" s="1"/>
  <c r="AD29" i="24"/>
  <c r="AA19" i="25"/>
  <c r="AA21" i="25" s="1"/>
  <c r="AB17" i="25"/>
  <c r="AD29" i="21"/>
  <c r="AC31" i="21"/>
  <c r="AC33" i="21" s="1"/>
  <c r="AC31" i="16"/>
  <c r="AC33" i="16" s="1"/>
  <c r="AD29" i="16"/>
  <c r="AD29" i="23"/>
  <c r="AC31" i="23"/>
  <c r="AC33" i="23" s="1"/>
  <c r="AB17" i="17"/>
  <c r="AA19" i="17"/>
  <c r="AA21" i="17" s="1"/>
  <c r="AA17" i="28"/>
  <c r="Z19" i="28"/>
  <c r="Z21" i="28" s="1"/>
  <c r="AC31" i="25"/>
  <c r="AC33" i="25" s="1"/>
  <c r="AD29" i="25"/>
  <c r="AA17" i="27"/>
  <c r="Z19" i="27"/>
  <c r="Z21" i="27" s="1"/>
  <c r="AB17" i="23"/>
  <c r="AA19" i="23"/>
  <c r="AA21" i="23" s="1"/>
  <c r="AD29" i="19"/>
  <c r="AC31" i="19"/>
  <c r="AC33" i="19" s="1"/>
  <c r="AA17" i="26"/>
  <c r="Z19" i="26"/>
  <c r="Z21" i="26" s="1"/>
  <c r="AB29" i="28"/>
  <c r="AA31" i="28"/>
  <c r="AA33" i="28" s="1"/>
  <c r="AB17" i="18"/>
  <c r="AA19" i="18"/>
  <c r="AA21" i="18" s="1"/>
  <c r="AB17" i="19"/>
  <c r="AA19" i="19"/>
  <c r="AA21" i="19" s="1"/>
  <c r="AA19" i="21"/>
  <c r="AA21" i="21" s="1"/>
  <c r="AB17" i="21"/>
  <c r="AD29" i="17"/>
  <c r="AC31" i="17"/>
  <c r="AC33" i="17" s="1"/>
  <c r="AB17" i="14"/>
  <c r="AA19" i="14"/>
  <c r="AA21" i="14" s="1"/>
  <c r="AD29" i="20"/>
  <c r="AC31" i="20"/>
  <c r="AC33" i="20" s="1"/>
  <c r="AA19" i="13"/>
  <c r="AA21" i="13" s="1"/>
  <c r="AB17" i="13"/>
  <c r="AD29" i="14"/>
  <c r="AC31" i="14"/>
  <c r="AC33" i="14" s="1"/>
  <c r="AB29" i="27"/>
  <c r="AA31" i="27"/>
  <c r="AA33" i="27" s="1"/>
  <c r="AC58" i="23"/>
  <c r="AC60" i="23" s="1"/>
  <c r="AD56" i="23"/>
  <c r="U50" i="23"/>
  <c r="U52" i="23" s="1"/>
  <c r="V48" i="23"/>
  <c r="AD56" i="14"/>
  <c r="AC58" i="14"/>
  <c r="AC60" i="14" s="1"/>
  <c r="V48" i="19"/>
  <c r="U50" i="19"/>
  <c r="U52" i="19" s="1"/>
  <c r="AD56" i="13"/>
  <c r="AC58" i="13"/>
  <c r="AC60" i="13" s="1"/>
  <c r="U50" i="21"/>
  <c r="U52" i="21" s="1"/>
  <c r="V48" i="21"/>
  <c r="T50" i="26"/>
  <c r="T52" i="26" s="1"/>
  <c r="U48" i="26"/>
  <c r="AC58" i="26"/>
  <c r="AC60" i="26" s="1"/>
  <c r="AD56" i="26"/>
  <c r="AD56" i="19"/>
  <c r="AC58" i="19"/>
  <c r="AC60" i="19" s="1"/>
  <c r="AA48" i="28"/>
  <c r="Z50" i="28"/>
  <c r="Z52" i="28" s="1"/>
  <c r="AC58" i="17"/>
  <c r="AC60" i="17" s="1"/>
  <c r="AD56" i="17"/>
  <c r="AD56" i="20"/>
  <c r="AC58" i="20"/>
  <c r="AC60" i="20" s="1"/>
  <c r="AD56" i="21"/>
  <c r="AC58" i="21"/>
  <c r="AC60" i="21" s="1"/>
  <c r="AC58" i="18"/>
  <c r="AD56" i="18"/>
  <c r="V48" i="25"/>
  <c r="U50" i="25"/>
  <c r="AB60" i="25"/>
  <c r="Z27" i="36"/>
  <c r="T50" i="18"/>
  <c r="U48" i="18"/>
  <c r="AB56" i="28"/>
  <c r="AA58" i="28"/>
  <c r="AA60" i="28" s="1"/>
  <c r="AB60" i="18"/>
  <c r="Z20" i="36"/>
  <c r="AD56" i="16"/>
  <c r="AC58" i="16"/>
  <c r="AC60" i="16" s="1"/>
  <c r="AD56" i="24"/>
  <c r="AC58" i="24"/>
  <c r="AC60" i="24" s="1"/>
  <c r="V48" i="24"/>
  <c r="U50" i="24"/>
  <c r="U52" i="24" s="1"/>
  <c r="T52" i="25"/>
  <c r="R27" i="33"/>
  <c r="AD56" i="25"/>
  <c r="AC58" i="25"/>
  <c r="U50" i="20"/>
  <c r="U52" i="20" s="1"/>
  <c r="V48" i="20"/>
  <c r="AB56" i="27"/>
  <c r="AA58" i="27"/>
  <c r="AA60" i="27" s="1"/>
  <c r="U48" i="27"/>
  <c r="T50" i="27"/>
  <c r="T52" i="27" s="1"/>
  <c r="S52" i="18"/>
  <c r="Q20" i="33"/>
  <c r="AB17" i="4"/>
  <c r="AA19" i="4"/>
  <c r="AB17" i="7"/>
  <c r="AA19" i="7"/>
  <c r="AA21" i="7" s="1"/>
  <c r="Z13" i="36"/>
  <c r="AB33" i="11"/>
  <c r="AB17" i="3"/>
  <c r="AA19" i="3"/>
  <c r="AA21" i="3" s="1"/>
  <c r="AB17" i="6"/>
  <c r="AA19" i="6"/>
  <c r="AA21" i="6" s="1"/>
  <c r="Z21" i="4"/>
  <c r="AB17" i="5"/>
  <c r="AA19" i="5"/>
  <c r="AA21" i="5" s="1"/>
  <c r="AD29" i="11"/>
  <c r="AC31" i="11"/>
  <c r="AB17" i="9"/>
  <c r="AA19" i="9"/>
  <c r="AA21" i="9" s="1"/>
  <c r="Z21" i="11"/>
  <c r="AC17" i="12"/>
  <c r="AB19" i="12"/>
  <c r="AB21" i="12" s="1"/>
  <c r="AD29" i="12"/>
  <c r="AC31" i="12"/>
  <c r="AC33" i="12" s="1"/>
  <c r="AB17" i="10"/>
  <c r="AA19" i="10"/>
  <c r="AA21" i="10" s="1"/>
  <c r="AD56" i="11"/>
  <c r="AC58" i="11"/>
  <c r="AC60" i="11" s="1"/>
  <c r="AB17" i="2"/>
  <c r="AA19" i="2"/>
  <c r="AA21" i="2" s="1"/>
  <c r="AB17" i="11"/>
  <c r="AA19" i="11"/>
  <c r="Q30" i="36"/>
  <c r="Q28" i="33"/>
  <c r="Q29" i="36"/>
  <c r="P11" i="36"/>
  <c r="Q33" i="36"/>
  <c r="Q32" i="36"/>
  <c r="Q31" i="36"/>
  <c r="Q28" i="36"/>
  <c r="O34" i="35"/>
  <c r="B15" i="36"/>
  <c r="O26" i="35"/>
  <c r="O27" i="35"/>
  <c r="D50" i="4" l="1"/>
  <c r="D52" i="4" s="1"/>
  <c r="C49" i="10"/>
  <c r="C48" i="10" s="1"/>
  <c r="D48" i="10" s="1"/>
  <c r="E48" i="10" s="1"/>
  <c r="D6" i="80"/>
  <c r="C49" i="11"/>
  <c r="C48" i="11" s="1"/>
  <c r="D48" i="11" s="1"/>
  <c r="D50" i="11" s="1"/>
  <c r="D6" i="82"/>
  <c r="C49" i="13"/>
  <c r="C48" i="13" s="1"/>
  <c r="D48" i="13" s="1"/>
  <c r="E48" i="13" s="1"/>
  <c r="D6" i="49"/>
  <c r="C49" i="16"/>
  <c r="C48" i="16" s="1"/>
  <c r="D48" i="16" s="1"/>
  <c r="E48" i="16" s="1"/>
  <c r="D6" i="51"/>
  <c r="C49" i="6"/>
  <c r="C48" i="6" s="1"/>
  <c r="D48" i="6" s="1"/>
  <c r="E48" i="6" s="1"/>
  <c r="D6" i="76"/>
  <c r="C49" i="7"/>
  <c r="C48" i="7" s="1"/>
  <c r="D48" i="7" s="1"/>
  <c r="D50" i="7" s="1"/>
  <c r="D52" i="7" s="1"/>
  <c r="D6" i="77"/>
  <c r="C49" i="17"/>
  <c r="C48" i="17" s="1"/>
  <c r="D48" i="17" s="1"/>
  <c r="E48" i="17" s="1"/>
  <c r="D6" i="52"/>
  <c r="C49" i="5"/>
  <c r="C48" i="5" s="1"/>
  <c r="D48" i="5" s="1"/>
  <c r="E48" i="5" s="1"/>
  <c r="D6" i="75"/>
  <c r="D11" i="74"/>
  <c r="E11" i="74" s="1"/>
  <c r="D8" i="74"/>
  <c r="E8" i="74" s="1"/>
  <c r="D7" i="74"/>
  <c r="D10" i="74"/>
  <c r="E10" i="74" s="1"/>
  <c r="D9" i="74"/>
  <c r="E9" i="74" s="1"/>
  <c r="D12" i="74"/>
  <c r="E12" i="74" s="1"/>
  <c r="E6" i="74"/>
  <c r="C49" i="9"/>
  <c r="C48" i="9" s="1"/>
  <c r="D48" i="9" s="1"/>
  <c r="E48" i="9" s="1"/>
  <c r="D6" i="78"/>
  <c r="C49" i="14"/>
  <c r="C48" i="14" s="1"/>
  <c r="D48" i="14" s="1"/>
  <c r="D50" i="14" s="1"/>
  <c r="D6" i="50"/>
  <c r="C49" i="3"/>
  <c r="C48" i="3" s="1"/>
  <c r="D48" i="3" s="1"/>
  <c r="E48" i="3" s="1"/>
  <c r="D6" i="73"/>
  <c r="C49" i="2"/>
  <c r="C48" i="2" s="1"/>
  <c r="D48" i="2" s="1"/>
  <c r="E48" i="2" s="1"/>
  <c r="AB19" i="13"/>
  <c r="AB21" i="13" s="1"/>
  <c r="AC17" i="13"/>
  <c r="AC17" i="21"/>
  <c r="AB19" i="21"/>
  <c r="AB21" i="21" s="1"/>
  <c r="AE29" i="25"/>
  <c r="AD31" i="25"/>
  <c r="AD33" i="25" s="1"/>
  <c r="AD31" i="16"/>
  <c r="AD33" i="16" s="1"/>
  <c r="AE29" i="16"/>
  <c r="AC17" i="25"/>
  <c r="AB19" i="25"/>
  <c r="AB21" i="25" s="1"/>
  <c r="AC29" i="27"/>
  <c r="AB31" i="27"/>
  <c r="AB33" i="27" s="1"/>
  <c r="AC17" i="14"/>
  <c r="AB19" i="14"/>
  <c r="AB21" i="14" s="1"/>
  <c r="AC17" i="18"/>
  <c r="AB19" i="18"/>
  <c r="AB21" i="18" s="1"/>
  <c r="AB17" i="26"/>
  <c r="AA19" i="26"/>
  <c r="AA21" i="26" s="1"/>
  <c r="AC17" i="23"/>
  <c r="AB19" i="23"/>
  <c r="AB21" i="23" s="1"/>
  <c r="AC17" i="17"/>
  <c r="AB19" i="17"/>
  <c r="AB21" i="17" s="1"/>
  <c r="AE29" i="13"/>
  <c r="AD31" i="13"/>
  <c r="AD33" i="13" s="1"/>
  <c r="AC17" i="24"/>
  <c r="AB19" i="24"/>
  <c r="AB21" i="24" s="1"/>
  <c r="AC17" i="16"/>
  <c r="AB19" i="16"/>
  <c r="AB21" i="16" s="1"/>
  <c r="AE29" i="24"/>
  <c r="AD31" i="24"/>
  <c r="AD33" i="24" s="1"/>
  <c r="AE29" i="18"/>
  <c r="AD31" i="18"/>
  <c r="AD33" i="18" s="1"/>
  <c r="AD31" i="14"/>
  <c r="AD33" i="14" s="1"/>
  <c r="AE29" i="14"/>
  <c r="AE29" i="20"/>
  <c r="AD31" i="20"/>
  <c r="AD33" i="20" s="1"/>
  <c r="AE29" i="17"/>
  <c r="AD31" i="17"/>
  <c r="AD33" i="17" s="1"/>
  <c r="AC17" i="19"/>
  <c r="AB19" i="19"/>
  <c r="AB21" i="19" s="1"/>
  <c r="AC29" i="28"/>
  <c r="AB31" i="28"/>
  <c r="AB33" i="28" s="1"/>
  <c r="AE29" i="19"/>
  <c r="AD31" i="19"/>
  <c r="AD33" i="19" s="1"/>
  <c r="AB17" i="27"/>
  <c r="AA19" i="27"/>
  <c r="AA21" i="27" s="1"/>
  <c r="AB17" i="28"/>
  <c r="AA19" i="28"/>
  <c r="AA21" i="28" s="1"/>
  <c r="AD31" i="23"/>
  <c r="AD33" i="23" s="1"/>
  <c r="AE29" i="23"/>
  <c r="AD31" i="21"/>
  <c r="AD33" i="21" s="1"/>
  <c r="AE29" i="21"/>
  <c r="AC29" i="26"/>
  <c r="AB31" i="26"/>
  <c r="AB33" i="26" s="1"/>
  <c r="AC17" i="20"/>
  <c r="AB19" i="20"/>
  <c r="AB21" i="20" s="1"/>
  <c r="AC60" i="25"/>
  <c r="AA27" i="36"/>
  <c r="AD58" i="18"/>
  <c r="AE56" i="18"/>
  <c r="AE56" i="26"/>
  <c r="AD58" i="26"/>
  <c r="AD60" i="26" s="1"/>
  <c r="W48" i="21"/>
  <c r="V50" i="21"/>
  <c r="V52" i="21" s="1"/>
  <c r="W48" i="23"/>
  <c r="V50" i="23"/>
  <c r="V52" i="23" s="1"/>
  <c r="AC56" i="27"/>
  <c r="AB58" i="27"/>
  <c r="AB60" i="27" s="1"/>
  <c r="AE56" i="25"/>
  <c r="AD58" i="25"/>
  <c r="W48" i="24"/>
  <c r="V50" i="24"/>
  <c r="V52" i="24" s="1"/>
  <c r="AE56" i="16"/>
  <c r="AD58" i="16"/>
  <c r="AD60" i="16" s="1"/>
  <c r="AC56" i="28"/>
  <c r="AB58" i="28"/>
  <c r="AB60" i="28" s="1"/>
  <c r="AC60" i="18"/>
  <c r="AA20" i="36"/>
  <c r="AE56" i="20"/>
  <c r="AD58" i="20"/>
  <c r="AD60" i="20" s="1"/>
  <c r="AB48" i="28"/>
  <c r="AA50" i="28"/>
  <c r="AA52" i="28" s="1"/>
  <c r="W48" i="19"/>
  <c r="V50" i="19"/>
  <c r="V52" i="19" s="1"/>
  <c r="W48" i="20"/>
  <c r="V50" i="20"/>
  <c r="V52" i="20" s="1"/>
  <c r="U50" i="18"/>
  <c r="V48" i="18"/>
  <c r="U52" i="25"/>
  <c r="S27" i="33"/>
  <c r="AE56" i="17"/>
  <c r="AD58" i="17"/>
  <c r="AD60" i="17" s="1"/>
  <c r="U50" i="26"/>
  <c r="U52" i="26" s="1"/>
  <c r="V48" i="26"/>
  <c r="AE56" i="23"/>
  <c r="AD58" i="23"/>
  <c r="AD60" i="23" s="1"/>
  <c r="V48" i="27"/>
  <c r="U50" i="27"/>
  <c r="U52" i="27" s="1"/>
  <c r="AD58" i="24"/>
  <c r="AD60" i="24" s="1"/>
  <c r="AE56" i="24"/>
  <c r="T52" i="18"/>
  <c r="R20" i="33"/>
  <c r="W48" i="25"/>
  <c r="V50" i="25"/>
  <c r="AE56" i="21"/>
  <c r="AD58" i="21"/>
  <c r="AD60" i="21" s="1"/>
  <c r="AE56" i="19"/>
  <c r="AD58" i="19"/>
  <c r="AD60" i="19" s="1"/>
  <c r="AE56" i="13"/>
  <c r="AD58" i="13"/>
  <c r="AD60" i="13" s="1"/>
  <c r="AE56" i="14"/>
  <c r="AD58" i="14"/>
  <c r="AD60" i="14" s="1"/>
  <c r="AC17" i="2"/>
  <c r="AB19" i="2"/>
  <c r="AB21" i="2" s="1"/>
  <c r="AC17" i="10"/>
  <c r="AB19" i="10"/>
  <c r="AB21" i="10" s="1"/>
  <c r="AD17" i="12"/>
  <c r="AC19" i="12"/>
  <c r="AC21" i="12" s="1"/>
  <c r="AB19" i="9"/>
  <c r="AB21" i="9" s="1"/>
  <c r="AC17" i="9"/>
  <c r="AA21" i="4"/>
  <c r="AC17" i="5"/>
  <c r="AB19" i="5"/>
  <c r="AB21" i="5" s="1"/>
  <c r="AC17" i="6"/>
  <c r="AB19" i="6"/>
  <c r="AB21" i="6" s="1"/>
  <c r="AC17" i="4"/>
  <c r="AB19" i="4"/>
  <c r="AA21" i="11"/>
  <c r="AC17" i="11"/>
  <c r="AB19" i="11"/>
  <c r="AE56" i="11"/>
  <c r="AD58" i="11"/>
  <c r="AD60" i="11" s="1"/>
  <c r="AE29" i="12"/>
  <c r="AD31" i="12"/>
  <c r="AD33" i="12" s="1"/>
  <c r="AA13" i="36"/>
  <c r="AC33" i="11"/>
  <c r="AE29" i="11"/>
  <c r="AD31" i="11"/>
  <c r="AC17" i="3"/>
  <c r="AB19" i="3"/>
  <c r="AB21" i="3" s="1"/>
  <c r="AB19" i="7"/>
  <c r="AB21" i="7" s="1"/>
  <c r="AC17" i="7"/>
  <c r="F48" i="4"/>
  <c r="E50" i="4"/>
  <c r="H39" i="36"/>
  <c r="B14" i="36"/>
  <c r="R32" i="36"/>
  <c r="R28" i="36"/>
  <c r="R33" i="36"/>
  <c r="R29" i="36"/>
  <c r="Q11" i="36"/>
  <c r="R30" i="36"/>
  <c r="R31" i="36"/>
  <c r="B16" i="36"/>
  <c r="C14" i="36"/>
  <c r="B4" i="36"/>
  <c r="C15" i="36"/>
  <c r="C23" i="36"/>
  <c r="C9" i="36"/>
  <c r="E48" i="14" l="1"/>
  <c r="F48" i="14" s="1"/>
  <c r="D50" i="2"/>
  <c r="D52" i="2" s="1"/>
  <c r="D36" i="2" s="1"/>
  <c r="E48" i="11"/>
  <c r="E50" i="11" s="1"/>
  <c r="E48" i="7"/>
  <c r="E50" i="7" s="1"/>
  <c r="E52" i="7" s="1"/>
  <c r="B6" i="33"/>
  <c r="D50" i="13"/>
  <c r="D52" i="13" s="1"/>
  <c r="D50" i="6"/>
  <c r="D52" i="6" s="1"/>
  <c r="D36" i="6" s="1"/>
  <c r="D50" i="10"/>
  <c r="D36" i="10" s="1"/>
  <c r="D50" i="17"/>
  <c r="D52" i="17" s="1"/>
  <c r="D36" i="17" s="1"/>
  <c r="D50" i="16"/>
  <c r="D52" i="16" s="1"/>
  <c r="D36" i="16" s="1"/>
  <c r="D50" i="5"/>
  <c r="D36" i="5" s="1"/>
  <c r="D8" i="65"/>
  <c r="D8" i="69"/>
  <c r="D50" i="3"/>
  <c r="D52" i="3" s="1"/>
  <c r="D36" i="3" s="1"/>
  <c r="D50" i="9"/>
  <c r="D52" i="9" s="1"/>
  <c r="E6" i="75"/>
  <c r="D9" i="75"/>
  <c r="D7" i="75"/>
  <c r="D8" i="75"/>
  <c r="E6" i="77"/>
  <c r="D7" i="77"/>
  <c r="D10" i="77"/>
  <c r="E10" i="77" s="1"/>
  <c r="D9" i="77"/>
  <c r="E9" i="77" s="1"/>
  <c r="D11" i="77"/>
  <c r="E11" i="77" s="1"/>
  <c r="D8" i="77"/>
  <c r="E8" i="77" s="1"/>
  <c r="D8" i="51"/>
  <c r="E8" i="51" s="1"/>
  <c r="E6" i="51"/>
  <c r="D7" i="51"/>
  <c r="D9" i="51"/>
  <c r="E9" i="51" s="1"/>
  <c r="D10" i="51"/>
  <c r="E10" i="51" s="1"/>
  <c r="E6" i="82"/>
  <c r="D7" i="82"/>
  <c r="D9" i="82"/>
  <c r="E9" i="82" s="1"/>
  <c r="D8" i="82"/>
  <c r="E8" i="82" s="1"/>
  <c r="D11" i="82"/>
  <c r="E11" i="82" s="1"/>
  <c r="D10" i="82"/>
  <c r="E10" i="82" s="1"/>
  <c r="E6" i="50"/>
  <c r="D7" i="50"/>
  <c r="D9" i="50"/>
  <c r="E9" i="50" s="1"/>
  <c r="D8" i="50"/>
  <c r="E8" i="50" s="1"/>
  <c r="D10" i="50"/>
  <c r="E10" i="50" s="1"/>
  <c r="D12" i="50"/>
  <c r="E12" i="50" s="1"/>
  <c r="D11" i="50"/>
  <c r="E11" i="50" s="1"/>
  <c r="E7" i="74"/>
  <c r="E15" i="74" s="1"/>
  <c r="D11" i="52"/>
  <c r="E11" i="52" s="1"/>
  <c r="E6" i="52"/>
  <c r="D8" i="52"/>
  <c r="E8" i="52" s="1"/>
  <c r="D7" i="52"/>
  <c r="D10" i="52"/>
  <c r="E10" i="52" s="1"/>
  <c r="D9" i="52"/>
  <c r="E9" i="52" s="1"/>
  <c r="D12" i="52"/>
  <c r="E12" i="52" s="1"/>
  <c r="E6" i="76"/>
  <c r="D7" i="76"/>
  <c r="D10" i="76"/>
  <c r="E10" i="76" s="1"/>
  <c r="D9" i="76"/>
  <c r="E9" i="76" s="1"/>
  <c r="D11" i="76"/>
  <c r="E11" i="76" s="1"/>
  <c r="D8" i="76"/>
  <c r="E8" i="76" s="1"/>
  <c r="D10" i="49"/>
  <c r="E10" i="49" s="1"/>
  <c r="E6" i="49"/>
  <c r="D7" i="49"/>
  <c r="D9" i="49"/>
  <c r="D8" i="49"/>
  <c r="E6" i="80"/>
  <c r="D7" i="80"/>
  <c r="D9" i="80"/>
  <c r="E9" i="80" s="1"/>
  <c r="D12" i="80"/>
  <c r="E12" i="80" s="1"/>
  <c r="D11" i="80"/>
  <c r="E11" i="80" s="1"/>
  <c r="D8" i="80"/>
  <c r="E8" i="80" s="1"/>
  <c r="D10" i="80"/>
  <c r="E10" i="80" s="1"/>
  <c r="D10" i="78"/>
  <c r="E10" i="78" s="1"/>
  <c r="D7" i="78"/>
  <c r="D9" i="78"/>
  <c r="E9" i="78" s="1"/>
  <c r="D11" i="78"/>
  <c r="E11" i="78" s="1"/>
  <c r="E6" i="78"/>
  <c r="D8" i="78"/>
  <c r="E8" i="78" s="1"/>
  <c r="D11" i="73"/>
  <c r="E11" i="73" s="1"/>
  <c r="D12" i="73"/>
  <c r="E12" i="73" s="1"/>
  <c r="D9" i="73"/>
  <c r="E9" i="73" s="1"/>
  <c r="E6" i="73"/>
  <c r="D10" i="73"/>
  <c r="E10" i="73" s="1"/>
  <c r="D8" i="73"/>
  <c r="E8" i="73" s="1"/>
  <c r="D7" i="73"/>
  <c r="AF29" i="21"/>
  <c r="AE31" i="21"/>
  <c r="AE33" i="21" s="1"/>
  <c r="AE31" i="16"/>
  <c r="AE33" i="16" s="1"/>
  <c r="AF29" i="16"/>
  <c r="AD17" i="20"/>
  <c r="AC19" i="20"/>
  <c r="AC21" i="20" s="1"/>
  <c r="AC17" i="28"/>
  <c r="AB19" i="28"/>
  <c r="AB21" i="28" s="1"/>
  <c r="AE31" i="19"/>
  <c r="AE33" i="19" s="1"/>
  <c r="AF29" i="19"/>
  <c r="AD17" i="19"/>
  <c r="AC19" i="19"/>
  <c r="AC21" i="19" s="1"/>
  <c r="AF29" i="20"/>
  <c r="AE31" i="20"/>
  <c r="AE33" i="20" s="1"/>
  <c r="AF29" i="18"/>
  <c r="AE31" i="18"/>
  <c r="AE33" i="18" s="1"/>
  <c r="AD17" i="16"/>
  <c r="AC19" i="16"/>
  <c r="AC21" i="16" s="1"/>
  <c r="AF29" i="13"/>
  <c r="AE31" i="13"/>
  <c r="AE33" i="13" s="1"/>
  <c r="AD17" i="23"/>
  <c r="AC19" i="23"/>
  <c r="AC21" i="23" s="1"/>
  <c r="AD17" i="18"/>
  <c r="AC19" i="18"/>
  <c r="AC21" i="18" s="1"/>
  <c r="AD29" i="27"/>
  <c r="AC31" i="27"/>
  <c r="AC33" i="27" s="1"/>
  <c r="AC19" i="21"/>
  <c r="AC21" i="21" s="1"/>
  <c r="AD17" i="21"/>
  <c r="AE31" i="23"/>
  <c r="AE33" i="23" s="1"/>
  <c r="AF29" i="23"/>
  <c r="AF29" i="14"/>
  <c r="AE31" i="14"/>
  <c r="AE33" i="14" s="1"/>
  <c r="AC19" i="13"/>
  <c r="AC21" i="13" s="1"/>
  <c r="AD17" i="13"/>
  <c r="AD29" i="26"/>
  <c r="AC31" i="26"/>
  <c r="AC33" i="26" s="1"/>
  <c r="AC17" i="27"/>
  <c r="AB19" i="27"/>
  <c r="AB21" i="27" s="1"/>
  <c r="AD29" i="28"/>
  <c r="AC31" i="28"/>
  <c r="AC33" i="28" s="1"/>
  <c r="AF29" i="17"/>
  <c r="AE31" i="17"/>
  <c r="AE33" i="17" s="1"/>
  <c r="AF29" i="24"/>
  <c r="AE31" i="24"/>
  <c r="AE33" i="24" s="1"/>
  <c r="AD17" i="24"/>
  <c r="AC19" i="24"/>
  <c r="AC21" i="24" s="1"/>
  <c r="AD17" i="17"/>
  <c r="AC19" i="17"/>
  <c r="AC21" i="17" s="1"/>
  <c r="AC17" i="26"/>
  <c r="AB19" i="26"/>
  <c r="AB21" i="26" s="1"/>
  <c r="AD17" i="14"/>
  <c r="AC19" i="14"/>
  <c r="AC21" i="14" s="1"/>
  <c r="AD17" i="25"/>
  <c r="AC19" i="25"/>
  <c r="AC21" i="25" s="1"/>
  <c r="AF29" i="25"/>
  <c r="AE31" i="25"/>
  <c r="AE33" i="25" s="1"/>
  <c r="V52" i="25"/>
  <c r="T27" i="33"/>
  <c r="AF56" i="24"/>
  <c r="AE58" i="24"/>
  <c r="AE60" i="24" s="1"/>
  <c r="D52" i="14"/>
  <c r="D36" i="14"/>
  <c r="V50" i="18"/>
  <c r="W48" i="18"/>
  <c r="AF56" i="14"/>
  <c r="AE58" i="14"/>
  <c r="AE60" i="14" s="1"/>
  <c r="AF56" i="19"/>
  <c r="AE58" i="19"/>
  <c r="AE60" i="19" s="1"/>
  <c r="X48" i="25"/>
  <c r="W50" i="25"/>
  <c r="E50" i="14"/>
  <c r="AF56" i="23"/>
  <c r="AE58" i="23"/>
  <c r="AE60" i="23" s="1"/>
  <c r="AE58" i="17"/>
  <c r="AE60" i="17" s="1"/>
  <c r="AF56" i="17"/>
  <c r="U52" i="18"/>
  <c r="S20" i="33"/>
  <c r="X48" i="19"/>
  <c r="W50" i="19"/>
  <c r="W52" i="19" s="1"/>
  <c r="AF56" i="20"/>
  <c r="AE58" i="20"/>
  <c r="AE60" i="20" s="1"/>
  <c r="AD56" i="28"/>
  <c r="AC58" i="28"/>
  <c r="AC60" i="28" s="1"/>
  <c r="X48" i="24"/>
  <c r="W50" i="24"/>
  <c r="W52" i="24" s="1"/>
  <c r="AD56" i="27"/>
  <c r="AC58" i="27"/>
  <c r="AC60" i="27" s="1"/>
  <c r="W50" i="23"/>
  <c r="W52" i="23" s="1"/>
  <c r="X48" i="23"/>
  <c r="AF56" i="26"/>
  <c r="AE58" i="26"/>
  <c r="AE60" i="26" s="1"/>
  <c r="W48" i="26"/>
  <c r="V50" i="26"/>
  <c r="V52" i="26" s="1"/>
  <c r="AD60" i="25"/>
  <c r="AB27" i="36"/>
  <c r="AF56" i="18"/>
  <c r="AE58" i="18"/>
  <c r="AF56" i="13"/>
  <c r="AE58" i="13"/>
  <c r="AE60" i="13" s="1"/>
  <c r="AF56" i="21"/>
  <c r="AE58" i="21"/>
  <c r="AE60" i="21" s="1"/>
  <c r="W48" i="27"/>
  <c r="V50" i="27"/>
  <c r="V52" i="27" s="1"/>
  <c r="F48" i="17"/>
  <c r="E50" i="17"/>
  <c r="E52" i="17" s="1"/>
  <c r="E36" i="17" s="1"/>
  <c r="X48" i="20"/>
  <c r="W50" i="20"/>
  <c r="W52" i="20" s="1"/>
  <c r="AC48" i="28"/>
  <c r="AB50" i="28"/>
  <c r="AB52" i="28" s="1"/>
  <c r="AF56" i="16"/>
  <c r="AE58" i="16"/>
  <c r="AE60" i="16" s="1"/>
  <c r="AF56" i="25"/>
  <c r="AE58" i="25"/>
  <c r="F48" i="16"/>
  <c r="E50" i="16"/>
  <c r="E52" i="16" s="1"/>
  <c r="W50" i="21"/>
  <c r="W52" i="21" s="1"/>
  <c r="X48" i="21"/>
  <c r="AD60" i="18"/>
  <c r="AB20" i="36"/>
  <c r="F48" i="13"/>
  <c r="E50" i="13"/>
  <c r="C15" i="33" s="1"/>
  <c r="E52" i="4"/>
  <c r="E36" i="4" s="1"/>
  <c r="C6" i="33"/>
  <c r="AB21" i="4"/>
  <c r="AC19" i="9"/>
  <c r="AC21" i="9" s="1"/>
  <c r="AD17" i="9"/>
  <c r="D52" i="5"/>
  <c r="G48" i="4"/>
  <c r="F50" i="4"/>
  <c r="AD17" i="3"/>
  <c r="AC19" i="3"/>
  <c r="AC21" i="3" s="1"/>
  <c r="AF56" i="11"/>
  <c r="AE58" i="11"/>
  <c r="AE60" i="11" s="1"/>
  <c r="F48" i="3"/>
  <c r="E50" i="3"/>
  <c r="E52" i="3" s="1"/>
  <c r="E36" i="3" s="1"/>
  <c r="AD17" i="4"/>
  <c r="AC19" i="4"/>
  <c r="AD17" i="5"/>
  <c r="AC19" i="5"/>
  <c r="AC21" i="5" s="1"/>
  <c r="AD17" i="10"/>
  <c r="AC19" i="10"/>
  <c r="AC21" i="10" s="1"/>
  <c r="F48" i="2"/>
  <c r="E50" i="2"/>
  <c r="E52" i="2" s="1"/>
  <c r="F48" i="5"/>
  <c r="E50" i="5"/>
  <c r="AD17" i="7"/>
  <c r="AC19" i="7"/>
  <c r="AC21" i="7" s="1"/>
  <c r="AB13" i="36"/>
  <c r="AD33" i="11"/>
  <c r="AB21" i="11"/>
  <c r="D52" i="11"/>
  <c r="D36" i="11"/>
  <c r="B13" i="33"/>
  <c r="AF29" i="11"/>
  <c r="AE31" i="11"/>
  <c r="D36" i="4"/>
  <c r="AF29" i="12"/>
  <c r="AE31" i="12"/>
  <c r="AE33" i="12" s="1"/>
  <c r="AD17" i="11"/>
  <c r="AC19" i="11"/>
  <c r="F48" i="11"/>
  <c r="F48" i="9"/>
  <c r="E50" i="9"/>
  <c r="AD17" i="6"/>
  <c r="AC19" i="6"/>
  <c r="AC21" i="6" s="1"/>
  <c r="AE17" i="12"/>
  <c r="AD19" i="12"/>
  <c r="AD21" i="12" s="1"/>
  <c r="AD17" i="2"/>
  <c r="AC19" i="2"/>
  <c r="AC21" i="2" s="1"/>
  <c r="F48" i="10"/>
  <c r="E50" i="10"/>
  <c r="F48" i="6"/>
  <c r="E50" i="6"/>
  <c r="E52" i="6" s="1"/>
  <c r="E36" i="6" s="1"/>
  <c r="R28" i="33"/>
  <c r="D20" i="69"/>
  <c r="B31" i="33"/>
  <c r="B32" i="33"/>
  <c r="B33" i="33"/>
  <c r="H39" i="33"/>
  <c r="B9" i="36"/>
  <c r="S29" i="36"/>
  <c r="B7" i="36"/>
  <c r="B5" i="36"/>
  <c r="B10" i="36"/>
  <c r="S32" i="36"/>
  <c r="B8" i="36"/>
  <c r="B12" i="36"/>
  <c r="R11" i="36"/>
  <c r="S31" i="36"/>
  <c r="S30" i="36"/>
  <c r="S28" i="33"/>
  <c r="S33" i="36"/>
  <c r="S28" i="36"/>
  <c r="B26" i="36"/>
  <c r="B25" i="36"/>
  <c r="B24" i="36"/>
  <c r="B23" i="36"/>
  <c r="B22" i="36"/>
  <c r="B21" i="36"/>
  <c r="B19" i="36"/>
  <c r="C19" i="36"/>
  <c r="C18" i="36"/>
  <c r="B18" i="36"/>
  <c r="C16" i="36"/>
  <c r="C17" i="36"/>
  <c r="B17" i="36"/>
  <c r="D15" i="36"/>
  <c r="C23" i="33"/>
  <c r="D22" i="36"/>
  <c r="D9" i="36"/>
  <c r="D52" i="10" l="1"/>
  <c r="F48" i="7"/>
  <c r="G48" i="7" s="1"/>
  <c r="B15" i="33"/>
  <c r="D36" i="13"/>
  <c r="D36" i="9"/>
  <c r="D7" i="65"/>
  <c r="D7" i="69"/>
  <c r="E7" i="50"/>
  <c r="E15" i="50" s="1"/>
  <c r="D17" i="65"/>
  <c r="D17" i="69"/>
  <c r="D9" i="65"/>
  <c r="D9" i="69"/>
  <c r="B11" i="33"/>
  <c r="D10" i="69"/>
  <c r="D10" i="65"/>
  <c r="D11" i="69"/>
  <c r="D11" i="65"/>
  <c r="D12" i="65"/>
  <c r="D12" i="69"/>
  <c r="D13" i="65"/>
  <c r="D13" i="69"/>
  <c r="D16" i="65"/>
  <c r="D16" i="69"/>
  <c r="E7" i="52"/>
  <c r="E15" i="52" s="1"/>
  <c r="E19" i="68" s="1"/>
  <c r="D19" i="68"/>
  <c r="E8" i="65"/>
  <c r="E8" i="69"/>
  <c r="D14" i="69"/>
  <c r="D14" i="65"/>
  <c r="E7" i="51"/>
  <c r="E15" i="51" s="1"/>
  <c r="D18" i="68"/>
  <c r="D18" i="69"/>
  <c r="E7" i="77"/>
  <c r="E15" i="77" s="1"/>
  <c r="E9" i="49"/>
  <c r="D13" i="49"/>
  <c r="E13" i="49" s="1"/>
  <c r="E7" i="76"/>
  <c r="E15" i="76" s="1"/>
  <c r="E8" i="75"/>
  <c r="D11" i="75"/>
  <c r="E11" i="75" s="1"/>
  <c r="E7" i="80"/>
  <c r="E15" i="80" s="1"/>
  <c r="E7" i="49"/>
  <c r="D11" i="49"/>
  <c r="E11" i="49" s="1"/>
  <c r="D10" i="75"/>
  <c r="E10" i="75" s="1"/>
  <c r="E7" i="75"/>
  <c r="E7" i="78"/>
  <c r="E15" i="78" s="1"/>
  <c r="D12" i="75"/>
  <c r="E12" i="75" s="1"/>
  <c r="E9" i="75"/>
  <c r="E8" i="49"/>
  <c r="D12" i="49"/>
  <c r="E12" i="49" s="1"/>
  <c r="E7" i="82"/>
  <c r="E15" i="82" s="1"/>
  <c r="E7" i="73"/>
  <c r="E15" i="73" s="1"/>
  <c r="AE17" i="25"/>
  <c r="AD19" i="25"/>
  <c r="AD21" i="25" s="1"/>
  <c r="AD17" i="26"/>
  <c r="AC19" i="26"/>
  <c r="AC21" i="26" s="1"/>
  <c r="AE17" i="24"/>
  <c r="AD19" i="24"/>
  <c r="AD21" i="24" s="1"/>
  <c r="AG29" i="17"/>
  <c r="AF31" i="17"/>
  <c r="AF33" i="17" s="1"/>
  <c r="AD17" i="27"/>
  <c r="AC19" i="27"/>
  <c r="AC21" i="27" s="1"/>
  <c r="AE29" i="27"/>
  <c r="AD31" i="27"/>
  <c r="AD33" i="27" s="1"/>
  <c r="AE17" i="23"/>
  <c r="AD19" i="23"/>
  <c r="AD21" i="23" s="1"/>
  <c r="AE17" i="16"/>
  <c r="AD19" i="16"/>
  <c r="AD21" i="16" s="1"/>
  <c r="AG29" i="20"/>
  <c r="AF31" i="20"/>
  <c r="AF33" i="20" s="1"/>
  <c r="AE17" i="20"/>
  <c r="AD19" i="20"/>
  <c r="AD21" i="20" s="1"/>
  <c r="AG29" i="21"/>
  <c r="AF31" i="21"/>
  <c r="AF33" i="21" s="1"/>
  <c r="AE17" i="21"/>
  <c r="AD19" i="21"/>
  <c r="AD21" i="21" s="1"/>
  <c r="AF31" i="16"/>
  <c r="AF33" i="16" s="1"/>
  <c r="AG29" i="16"/>
  <c r="AF31" i="25"/>
  <c r="AF33" i="25" s="1"/>
  <c r="AG29" i="25"/>
  <c r="AE17" i="17"/>
  <c r="AD19" i="17"/>
  <c r="AD21" i="17" s="1"/>
  <c r="AG29" i="24"/>
  <c r="AF31" i="24"/>
  <c r="AF33" i="24" s="1"/>
  <c r="AE29" i="28"/>
  <c r="AD31" i="28"/>
  <c r="AD33" i="28" s="1"/>
  <c r="AD31" i="26"/>
  <c r="AD33" i="26" s="1"/>
  <c r="AE29" i="26"/>
  <c r="AG29" i="14"/>
  <c r="AF31" i="14"/>
  <c r="AF33" i="14" s="1"/>
  <c r="AE17" i="18"/>
  <c r="AD19" i="18"/>
  <c r="AD21" i="18" s="1"/>
  <c r="AG29" i="13"/>
  <c r="AF31" i="13"/>
  <c r="AF33" i="13" s="1"/>
  <c r="AG29" i="18"/>
  <c r="AF31" i="18"/>
  <c r="AF33" i="18" s="1"/>
  <c r="AE17" i="19"/>
  <c r="AD19" i="19"/>
  <c r="AD21" i="19" s="1"/>
  <c r="AD17" i="28"/>
  <c r="AC19" i="28"/>
  <c r="AC21" i="28" s="1"/>
  <c r="AE17" i="14"/>
  <c r="AD19" i="14"/>
  <c r="AD21" i="14" s="1"/>
  <c r="AE17" i="13"/>
  <c r="AD19" i="13"/>
  <c r="AD21" i="13" s="1"/>
  <c r="AG29" i="23"/>
  <c r="AF31" i="23"/>
  <c r="AF33" i="23" s="1"/>
  <c r="AF31" i="19"/>
  <c r="AF33" i="19" s="1"/>
  <c r="AG29" i="19"/>
  <c r="G48" i="16"/>
  <c r="F50" i="16"/>
  <c r="F52" i="16" s="1"/>
  <c r="X50" i="20"/>
  <c r="X52" i="20" s="1"/>
  <c r="Y48" i="20"/>
  <c r="E52" i="13"/>
  <c r="E36" i="13"/>
  <c r="Y48" i="21"/>
  <c r="X50" i="21"/>
  <c r="X52" i="21" s="1"/>
  <c r="AE60" i="25"/>
  <c r="AC27" i="36"/>
  <c r="AF58" i="17"/>
  <c r="AF60" i="17" s="1"/>
  <c r="AG56" i="17"/>
  <c r="G48" i="14"/>
  <c r="F50" i="14"/>
  <c r="W50" i="18"/>
  <c r="X48" i="18"/>
  <c r="G48" i="13"/>
  <c r="F50" i="13"/>
  <c r="D15" i="33" s="1"/>
  <c r="AF58" i="26"/>
  <c r="AF60" i="26" s="1"/>
  <c r="AG56" i="26"/>
  <c r="V52" i="18"/>
  <c r="T20" i="33"/>
  <c r="AF58" i="25"/>
  <c r="AG56" i="25"/>
  <c r="AD48" i="28"/>
  <c r="AC50" i="28"/>
  <c r="AC52" i="28" s="1"/>
  <c r="G48" i="17"/>
  <c r="F50" i="17"/>
  <c r="F52" i="17" s="1"/>
  <c r="AF58" i="21"/>
  <c r="AF60" i="21" s="1"/>
  <c r="AG56" i="21"/>
  <c r="W50" i="26"/>
  <c r="W52" i="26" s="1"/>
  <c r="X48" i="26"/>
  <c r="AD58" i="27"/>
  <c r="AD60" i="27" s="1"/>
  <c r="AE56" i="27"/>
  <c r="AE56" i="28"/>
  <c r="AD58" i="28"/>
  <c r="AD60" i="28" s="1"/>
  <c r="Y48" i="19"/>
  <c r="X50" i="19"/>
  <c r="X52" i="19" s="1"/>
  <c r="E52" i="14"/>
  <c r="E36" i="14"/>
  <c r="AG56" i="19"/>
  <c r="AF58" i="19"/>
  <c r="AF60" i="19" s="1"/>
  <c r="AG56" i="24"/>
  <c r="AF58" i="24"/>
  <c r="AF60" i="24" s="1"/>
  <c r="AE60" i="18"/>
  <c r="AC20" i="36"/>
  <c r="Y48" i="23"/>
  <c r="X50" i="23"/>
  <c r="X52" i="23" s="1"/>
  <c r="W52" i="25"/>
  <c r="U27" i="33"/>
  <c r="AG56" i="16"/>
  <c r="AF58" i="16"/>
  <c r="AF60" i="16" s="1"/>
  <c r="X48" i="27"/>
  <c r="W50" i="27"/>
  <c r="W52" i="27" s="1"/>
  <c r="AG56" i="13"/>
  <c r="AF58" i="13"/>
  <c r="AF60" i="13" s="1"/>
  <c r="AG56" i="18"/>
  <c r="AF58" i="18"/>
  <c r="Y48" i="24"/>
  <c r="X50" i="24"/>
  <c r="X52" i="24" s="1"/>
  <c r="AG56" i="20"/>
  <c r="AF58" i="20"/>
  <c r="AF60" i="20" s="1"/>
  <c r="AG56" i="23"/>
  <c r="AF58" i="23"/>
  <c r="AF60" i="23" s="1"/>
  <c r="Y48" i="25"/>
  <c r="X50" i="25"/>
  <c r="AG56" i="14"/>
  <c r="AF58" i="14"/>
  <c r="AF60" i="14" s="1"/>
  <c r="E52" i="5"/>
  <c r="E36" i="5"/>
  <c r="AC21" i="4"/>
  <c r="AE17" i="9"/>
  <c r="AD19" i="9"/>
  <c r="AD21" i="9" s="1"/>
  <c r="G48" i="6"/>
  <c r="F50" i="6"/>
  <c r="F52" i="6" s="1"/>
  <c r="F36" i="6" s="1"/>
  <c r="AE17" i="2"/>
  <c r="AD19" i="2"/>
  <c r="AD21" i="2" s="1"/>
  <c r="AE17" i="6"/>
  <c r="AD19" i="6"/>
  <c r="AD21" i="6" s="1"/>
  <c r="G48" i="11"/>
  <c r="F50" i="11"/>
  <c r="AG29" i="12"/>
  <c r="AF31" i="12"/>
  <c r="AF33" i="12" s="1"/>
  <c r="AE33" i="11"/>
  <c r="AC13" i="36"/>
  <c r="G48" i="5"/>
  <c r="F50" i="5"/>
  <c r="AE17" i="10"/>
  <c r="AD19" i="10"/>
  <c r="AD21" i="10" s="1"/>
  <c r="AE17" i="4"/>
  <c r="AD19" i="4"/>
  <c r="AG56" i="11"/>
  <c r="AF58" i="11"/>
  <c r="AF60" i="11" s="1"/>
  <c r="AE17" i="3"/>
  <c r="AD19" i="3"/>
  <c r="AD21" i="3" s="1"/>
  <c r="E52" i="11"/>
  <c r="C13" i="33"/>
  <c r="E52" i="10"/>
  <c r="E36" i="10"/>
  <c r="E52" i="9"/>
  <c r="E36" i="9"/>
  <c r="AC21" i="11"/>
  <c r="AG29" i="11"/>
  <c r="AF31" i="11"/>
  <c r="F52" i="4"/>
  <c r="D6" i="33"/>
  <c r="G48" i="10"/>
  <c r="F50" i="10"/>
  <c r="F52" i="10" s="1"/>
  <c r="AF17" i="12"/>
  <c r="AE19" i="12"/>
  <c r="AE21" i="12" s="1"/>
  <c r="F50" i="9"/>
  <c r="G48" i="9"/>
  <c r="AE17" i="11"/>
  <c r="AD19" i="11"/>
  <c r="AD19" i="7"/>
  <c r="AD21" i="7" s="1"/>
  <c r="AE17" i="7"/>
  <c r="G48" i="2"/>
  <c r="F50" i="2"/>
  <c r="F52" i="2" s="1"/>
  <c r="AE17" i="5"/>
  <c r="AD19" i="5"/>
  <c r="AD21" i="5" s="1"/>
  <c r="G48" i="3"/>
  <c r="F50" i="3"/>
  <c r="F52" i="3" s="1"/>
  <c r="H48" i="4"/>
  <c r="G50" i="4"/>
  <c r="B19" i="33"/>
  <c r="E20" i="69"/>
  <c r="D19" i="69"/>
  <c r="C32" i="33"/>
  <c r="C31" i="33"/>
  <c r="B30" i="33"/>
  <c r="B29" i="33"/>
  <c r="D22" i="69"/>
  <c r="D25" i="69"/>
  <c r="D23" i="69"/>
  <c r="D21" i="69"/>
  <c r="C33" i="33"/>
  <c r="D24" i="69"/>
  <c r="B17" i="33"/>
  <c r="B7" i="33"/>
  <c r="T28" i="36"/>
  <c r="C5" i="36"/>
  <c r="C12" i="36"/>
  <c r="S11" i="36"/>
  <c r="C8" i="36"/>
  <c r="B9" i="33"/>
  <c r="B10" i="33"/>
  <c r="C11" i="33"/>
  <c r="T33" i="36"/>
  <c r="T32" i="36"/>
  <c r="T31" i="36"/>
  <c r="C10" i="36"/>
  <c r="B8" i="33"/>
  <c r="T28" i="33"/>
  <c r="T30" i="36"/>
  <c r="B12" i="33"/>
  <c r="C7" i="36"/>
  <c r="C4" i="36"/>
  <c r="B5" i="33"/>
  <c r="B4" i="33"/>
  <c r="C9" i="33"/>
  <c r="T29" i="36"/>
  <c r="B14" i="33"/>
  <c r="B26" i="33"/>
  <c r="C26" i="36"/>
  <c r="B25" i="33"/>
  <c r="C25" i="36"/>
  <c r="C24" i="36"/>
  <c r="B24" i="33"/>
  <c r="B23" i="33"/>
  <c r="B22" i="33"/>
  <c r="C22" i="36"/>
  <c r="B21" i="33"/>
  <c r="C21" i="36"/>
  <c r="D19" i="36"/>
  <c r="D18" i="36"/>
  <c r="B18" i="33"/>
  <c r="B16" i="33"/>
  <c r="D16" i="36"/>
  <c r="D17" i="36"/>
  <c r="D14" i="36"/>
  <c r="E14" i="36"/>
  <c r="E15" i="36"/>
  <c r="D22" i="33"/>
  <c r="F50" i="7" l="1"/>
  <c r="F52" i="7" s="1"/>
  <c r="E10" i="69"/>
  <c r="E10" i="65"/>
  <c r="E17" i="69"/>
  <c r="E17" i="65"/>
  <c r="E18" i="68"/>
  <c r="E18" i="69"/>
  <c r="E7" i="69"/>
  <c r="E7" i="65"/>
  <c r="E11" i="69"/>
  <c r="E11" i="65"/>
  <c r="E12" i="65"/>
  <c r="E12" i="69"/>
  <c r="E13" i="69"/>
  <c r="E13" i="65"/>
  <c r="E14" i="65"/>
  <c r="E14" i="69"/>
  <c r="E15" i="75"/>
  <c r="E15" i="49"/>
  <c r="AH29" i="19"/>
  <c r="AG31" i="19"/>
  <c r="AG33" i="19" s="1"/>
  <c r="AF29" i="26"/>
  <c r="AE31" i="26"/>
  <c r="AE33" i="26" s="1"/>
  <c r="AH29" i="25"/>
  <c r="AG31" i="25"/>
  <c r="AG33" i="25" s="1"/>
  <c r="AF17" i="13"/>
  <c r="AE19" i="13"/>
  <c r="AE21" i="13" s="1"/>
  <c r="AE17" i="28"/>
  <c r="AD19" i="28"/>
  <c r="AD21" i="28" s="1"/>
  <c r="AG31" i="18"/>
  <c r="AG33" i="18" s="1"/>
  <c r="AH29" i="18"/>
  <c r="AF17" i="18"/>
  <c r="AE19" i="18"/>
  <c r="AE21" i="18" s="1"/>
  <c r="AH29" i="24"/>
  <c r="AG31" i="24"/>
  <c r="AG33" i="24" s="1"/>
  <c r="AF17" i="21"/>
  <c r="AE19" i="21"/>
  <c r="AE21" i="21" s="1"/>
  <c r="AE19" i="20"/>
  <c r="AE21" i="20" s="1"/>
  <c r="AF17" i="20"/>
  <c r="AF17" i="16"/>
  <c r="AE19" i="16"/>
  <c r="AE21" i="16" s="1"/>
  <c r="AF29" i="27"/>
  <c r="AE31" i="27"/>
  <c r="AE33" i="27" s="1"/>
  <c r="AH29" i="17"/>
  <c r="AG31" i="17"/>
  <c r="AG33" i="17" s="1"/>
  <c r="AE17" i="26"/>
  <c r="AD19" i="26"/>
  <c r="AD21" i="26" s="1"/>
  <c r="AG31" i="16"/>
  <c r="AG33" i="16" s="1"/>
  <c r="AH29" i="16"/>
  <c r="AH29" i="23"/>
  <c r="AG31" i="23"/>
  <c r="AG33" i="23" s="1"/>
  <c r="AF17" i="14"/>
  <c r="AE19" i="14"/>
  <c r="AE21" i="14" s="1"/>
  <c r="AF17" i="19"/>
  <c r="AE19" i="19"/>
  <c r="AE21" i="19" s="1"/>
  <c r="AH29" i="13"/>
  <c r="AG31" i="13"/>
  <c r="AG33" i="13" s="1"/>
  <c r="AH29" i="14"/>
  <c r="AG31" i="14"/>
  <c r="AG33" i="14" s="1"/>
  <c r="AF29" i="28"/>
  <c r="AE31" i="28"/>
  <c r="AE33" i="28" s="1"/>
  <c r="AF17" i="17"/>
  <c r="AE19" i="17"/>
  <c r="AE21" i="17" s="1"/>
  <c r="AH29" i="21"/>
  <c r="AG31" i="21"/>
  <c r="AG33" i="21" s="1"/>
  <c r="AH29" i="20"/>
  <c r="AG31" i="20"/>
  <c r="AG33" i="20" s="1"/>
  <c r="AF17" i="23"/>
  <c r="AE19" i="23"/>
  <c r="AE21" i="23" s="1"/>
  <c r="AE17" i="27"/>
  <c r="AD19" i="27"/>
  <c r="AD21" i="27" s="1"/>
  <c r="AF17" i="24"/>
  <c r="AE19" i="24"/>
  <c r="AE21" i="24" s="1"/>
  <c r="AF17" i="25"/>
  <c r="AE19" i="25"/>
  <c r="AE21" i="25" s="1"/>
  <c r="V27" i="33"/>
  <c r="X52" i="25"/>
  <c r="AF60" i="18"/>
  <c r="AD20" i="36"/>
  <c r="AH56" i="24"/>
  <c r="AG58" i="24"/>
  <c r="AG60" i="24" s="1"/>
  <c r="Z48" i="25"/>
  <c r="Y50" i="25"/>
  <c r="AH56" i="20"/>
  <c r="AG58" i="20"/>
  <c r="AG60" i="20" s="1"/>
  <c r="AH56" i="18"/>
  <c r="AG58" i="18"/>
  <c r="Y48" i="27"/>
  <c r="X50" i="27"/>
  <c r="X52" i="27" s="1"/>
  <c r="AF56" i="27"/>
  <c r="AE58" i="27"/>
  <c r="AE60" i="27" s="1"/>
  <c r="AH56" i="21"/>
  <c r="AG58" i="21"/>
  <c r="AG60" i="21" s="1"/>
  <c r="W52" i="18"/>
  <c r="U20" i="33"/>
  <c r="Z48" i="21"/>
  <c r="Y50" i="21"/>
  <c r="Y52" i="21" s="1"/>
  <c r="AH56" i="19"/>
  <c r="AG58" i="19"/>
  <c r="AG60" i="19" s="1"/>
  <c r="Z48" i="19"/>
  <c r="Y50" i="19"/>
  <c r="Y52" i="19" s="1"/>
  <c r="AE48" i="28"/>
  <c r="AD50" i="28"/>
  <c r="AD52" i="28" s="1"/>
  <c r="F52" i="13"/>
  <c r="F36" i="13"/>
  <c r="F52" i="14"/>
  <c r="F36" i="14"/>
  <c r="AH56" i="14"/>
  <c r="AG58" i="14"/>
  <c r="AG60" i="14" s="1"/>
  <c r="AH56" i="23"/>
  <c r="AG58" i="23"/>
  <c r="AG60" i="23" s="1"/>
  <c r="Y50" i="24"/>
  <c r="Y52" i="24" s="1"/>
  <c r="Z48" i="24"/>
  <c r="AH56" i="13"/>
  <c r="AG58" i="13"/>
  <c r="AG60" i="13" s="1"/>
  <c r="AH56" i="16"/>
  <c r="AG58" i="16"/>
  <c r="AG60" i="16" s="1"/>
  <c r="Z48" i="23"/>
  <c r="Y50" i="23"/>
  <c r="Y52" i="23" s="1"/>
  <c r="X50" i="26"/>
  <c r="X52" i="26" s="1"/>
  <c r="Y48" i="26"/>
  <c r="AG58" i="25"/>
  <c r="AH56" i="25"/>
  <c r="AG58" i="26"/>
  <c r="AG60" i="26" s="1"/>
  <c r="AH56" i="26"/>
  <c r="H48" i="13"/>
  <c r="G50" i="13"/>
  <c r="H48" i="14"/>
  <c r="G50" i="14"/>
  <c r="H48" i="16"/>
  <c r="G50" i="16"/>
  <c r="G52" i="16" s="1"/>
  <c r="AF56" i="28"/>
  <c r="AE58" i="28"/>
  <c r="AE60" i="28" s="1"/>
  <c r="H48" i="17"/>
  <c r="G50" i="17"/>
  <c r="G52" i="17" s="1"/>
  <c r="AF60" i="25"/>
  <c r="AD27" i="36"/>
  <c r="Y48" i="18"/>
  <c r="X50" i="18"/>
  <c r="AH56" i="17"/>
  <c r="AG58" i="17"/>
  <c r="AG60" i="17" s="1"/>
  <c r="Y50" i="20"/>
  <c r="Y52" i="20" s="1"/>
  <c r="Z48" i="20"/>
  <c r="AD21" i="11"/>
  <c r="H48" i="7"/>
  <c r="G50" i="7"/>
  <c r="G52" i="7" s="1"/>
  <c r="AF17" i="5"/>
  <c r="AE19" i="5"/>
  <c r="AE21" i="5" s="1"/>
  <c r="F52" i="9"/>
  <c r="F36" i="9"/>
  <c r="H48" i="10"/>
  <c r="G50" i="10"/>
  <c r="G52" i="10" s="1"/>
  <c r="AF33" i="11"/>
  <c r="AD13" i="36"/>
  <c r="AF17" i="3"/>
  <c r="AE19" i="3"/>
  <c r="AE21" i="3" s="1"/>
  <c r="AE19" i="4"/>
  <c r="AF17" i="4"/>
  <c r="H48" i="5"/>
  <c r="G50" i="5"/>
  <c r="H48" i="11"/>
  <c r="G50" i="11"/>
  <c r="AF17" i="2"/>
  <c r="AE19" i="2"/>
  <c r="AE21" i="2" s="1"/>
  <c r="AE19" i="9"/>
  <c r="AE21" i="9" s="1"/>
  <c r="AF17" i="9"/>
  <c r="I48" i="4"/>
  <c r="H50" i="4"/>
  <c r="H48" i="3"/>
  <c r="G50" i="3"/>
  <c r="G52" i="3" s="1"/>
  <c r="H48" i="2"/>
  <c r="G50" i="2"/>
  <c r="G52" i="2" s="1"/>
  <c r="AE19" i="11"/>
  <c r="AF17" i="11"/>
  <c r="AG17" i="12"/>
  <c r="AF19" i="12"/>
  <c r="AF21" i="12" s="1"/>
  <c r="F36" i="4"/>
  <c r="AH56" i="11"/>
  <c r="AG58" i="11"/>
  <c r="AG60" i="11" s="1"/>
  <c r="AF17" i="10"/>
  <c r="AE19" i="10"/>
  <c r="AE21" i="10" s="1"/>
  <c r="AH29" i="12"/>
  <c r="AG31" i="12"/>
  <c r="AG33" i="12" s="1"/>
  <c r="AF17" i="6"/>
  <c r="AE19" i="6"/>
  <c r="AE21" i="6" s="1"/>
  <c r="H48" i="6"/>
  <c r="G50" i="6"/>
  <c r="G52" i="6" s="1"/>
  <c r="G36" i="6" s="1"/>
  <c r="G52" i="4"/>
  <c r="G36" i="4" s="1"/>
  <c r="E6" i="33"/>
  <c r="AH29" i="11"/>
  <c r="AG31" i="11"/>
  <c r="AE19" i="7"/>
  <c r="AE21" i="7" s="1"/>
  <c r="AF17" i="7"/>
  <c r="H48" i="9"/>
  <c r="G50" i="9"/>
  <c r="AD21" i="4"/>
  <c r="F52" i="5"/>
  <c r="F36" i="5"/>
  <c r="F52" i="11"/>
  <c r="D13" i="33"/>
  <c r="D34" i="69"/>
  <c r="E24" i="69"/>
  <c r="E23" i="69"/>
  <c r="D33" i="33"/>
  <c r="C29" i="33"/>
  <c r="D31" i="33"/>
  <c r="E21" i="69"/>
  <c r="E19" i="69"/>
  <c r="E22" i="69"/>
  <c r="C30" i="33"/>
  <c r="D32" i="33"/>
  <c r="C19" i="33"/>
  <c r="C17" i="33"/>
  <c r="C18" i="33"/>
  <c r="C5" i="33"/>
  <c r="D12" i="36"/>
  <c r="U30" i="36"/>
  <c r="D8" i="36"/>
  <c r="C12" i="33"/>
  <c r="T11" i="36"/>
  <c r="D11" i="33"/>
  <c r="U32" i="36"/>
  <c r="D10" i="33"/>
  <c r="C7" i="33"/>
  <c r="D4" i="36"/>
  <c r="D7" i="36"/>
  <c r="D5" i="36"/>
  <c r="D10" i="36"/>
  <c r="D8" i="33"/>
  <c r="C10" i="33"/>
  <c r="U28" i="36"/>
  <c r="U28" i="33"/>
  <c r="C8" i="33"/>
  <c r="C14" i="33"/>
  <c r="C4" i="33"/>
  <c r="U29" i="36"/>
  <c r="U31" i="36"/>
  <c r="U33" i="36"/>
  <c r="D26" i="36"/>
  <c r="C26" i="33"/>
  <c r="C25" i="33"/>
  <c r="D25" i="36"/>
  <c r="D24" i="36"/>
  <c r="C24" i="33"/>
  <c r="D23" i="36"/>
  <c r="C22" i="33"/>
  <c r="D21" i="36"/>
  <c r="C21" i="33"/>
  <c r="E19" i="36"/>
  <c r="D18" i="33"/>
  <c r="E18" i="36"/>
  <c r="E16" i="36"/>
  <c r="C16" i="33"/>
  <c r="E17" i="36"/>
  <c r="F15" i="36"/>
  <c r="F14" i="36"/>
  <c r="E16" i="69" l="1"/>
  <c r="E16" i="65"/>
  <c r="E9" i="69"/>
  <c r="E9" i="65"/>
  <c r="AF19" i="20"/>
  <c r="AF21" i="20" s="1"/>
  <c r="AG17" i="20"/>
  <c r="AH31" i="18"/>
  <c r="AH33" i="18" s="1"/>
  <c r="AI29" i="18"/>
  <c r="AG17" i="25"/>
  <c r="AF19" i="25"/>
  <c r="AF21" i="25" s="1"/>
  <c r="AF17" i="27"/>
  <c r="AE19" i="27"/>
  <c r="AE21" i="27" s="1"/>
  <c r="AI29" i="20"/>
  <c r="AH31" i="20"/>
  <c r="AH33" i="20" s="1"/>
  <c r="AG17" i="17"/>
  <c r="AF19" i="17"/>
  <c r="AF21" i="17" s="1"/>
  <c r="AI29" i="14"/>
  <c r="AH31" i="14"/>
  <c r="AH33" i="14" s="1"/>
  <c r="AG17" i="19"/>
  <c r="AF19" i="19"/>
  <c r="AF21" i="19" s="1"/>
  <c r="AI29" i="23"/>
  <c r="AH31" i="23"/>
  <c r="AH33" i="23" s="1"/>
  <c r="AF17" i="26"/>
  <c r="AE19" i="26"/>
  <c r="AE21" i="26" s="1"/>
  <c r="AG29" i="27"/>
  <c r="AF31" i="27"/>
  <c r="AF33" i="27" s="1"/>
  <c r="AI29" i="24"/>
  <c r="AH31" i="24"/>
  <c r="AH33" i="24" s="1"/>
  <c r="AG17" i="13"/>
  <c r="AF19" i="13"/>
  <c r="AF21" i="13" s="1"/>
  <c r="AG29" i="26"/>
  <c r="AF31" i="26"/>
  <c r="AF33" i="26" s="1"/>
  <c r="AH31" i="16"/>
  <c r="AH33" i="16" s="1"/>
  <c r="AI29" i="16"/>
  <c r="AG17" i="24"/>
  <c r="AF19" i="24"/>
  <c r="AF21" i="24" s="1"/>
  <c r="AG17" i="23"/>
  <c r="AF19" i="23"/>
  <c r="AF21" i="23" s="1"/>
  <c r="AI29" i="21"/>
  <c r="AH31" i="21"/>
  <c r="AH33" i="21" s="1"/>
  <c r="AG29" i="28"/>
  <c r="AF31" i="28"/>
  <c r="AF33" i="28" s="1"/>
  <c r="AH31" i="13"/>
  <c r="AH33" i="13" s="1"/>
  <c r="AI29" i="13"/>
  <c r="AG17" i="14"/>
  <c r="AF19" i="14"/>
  <c r="AF21" i="14" s="1"/>
  <c r="AH31" i="17"/>
  <c r="AH33" i="17" s="1"/>
  <c r="AI29" i="17"/>
  <c r="AG17" i="16"/>
  <c r="AF19" i="16"/>
  <c r="AF21" i="16" s="1"/>
  <c r="AF19" i="21"/>
  <c r="AF21" i="21" s="1"/>
  <c r="AG17" i="21"/>
  <c r="AG17" i="18"/>
  <c r="AF19" i="18"/>
  <c r="AF21" i="18" s="1"/>
  <c r="AF17" i="28"/>
  <c r="AE19" i="28"/>
  <c r="AE21" i="28" s="1"/>
  <c r="AI29" i="25"/>
  <c r="AH31" i="25"/>
  <c r="AH33" i="25" s="1"/>
  <c r="AH31" i="19"/>
  <c r="AH33" i="19" s="1"/>
  <c r="AI29" i="19"/>
  <c r="AH58" i="17"/>
  <c r="AH60" i="17" s="1"/>
  <c r="AI56" i="17"/>
  <c r="AG56" i="28"/>
  <c r="AF58" i="28"/>
  <c r="AF60" i="28" s="1"/>
  <c r="G52" i="14"/>
  <c r="G36" i="14"/>
  <c r="AH58" i="26"/>
  <c r="AH60" i="26" s="1"/>
  <c r="AI56" i="26"/>
  <c r="Y50" i="26"/>
  <c r="Y52" i="26" s="1"/>
  <c r="Z48" i="26"/>
  <c r="Z50" i="24"/>
  <c r="Z52" i="24" s="1"/>
  <c r="AA48" i="24"/>
  <c r="I48" i="14"/>
  <c r="H50" i="14"/>
  <c r="AI56" i="16"/>
  <c r="AH58" i="16"/>
  <c r="AH60" i="16" s="1"/>
  <c r="AI56" i="14"/>
  <c r="AH58" i="14"/>
  <c r="AH60" i="14" s="1"/>
  <c r="AA48" i="19"/>
  <c r="Z50" i="19"/>
  <c r="Z52" i="19" s="1"/>
  <c r="Z50" i="21"/>
  <c r="Z52" i="21" s="1"/>
  <c r="AA48" i="21"/>
  <c r="AH58" i="21"/>
  <c r="AH60" i="21" s="1"/>
  <c r="AI56" i="21"/>
  <c r="Z48" i="27"/>
  <c r="Y50" i="27"/>
  <c r="Y52" i="27" s="1"/>
  <c r="AH58" i="20"/>
  <c r="AH60" i="20" s="1"/>
  <c r="AI56" i="20"/>
  <c r="AH58" i="24"/>
  <c r="AH60" i="24" s="1"/>
  <c r="AI56" i="24"/>
  <c r="X52" i="18"/>
  <c r="V20" i="33"/>
  <c r="Z48" i="18"/>
  <c r="Y50" i="18"/>
  <c r="I48" i="17"/>
  <c r="H50" i="17"/>
  <c r="H52" i="17" s="1"/>
  <c r="G52" i="13"/>
  <c r="G36" i="13"/>
  <c r="AI56" i="25"/>
  <c r="AH58" i="25"/>
  <c r="AG60" i="18"/>
  <c r="AE20" i="36"/>
  <c r="Y52" i="25"/>
  <c r="W27" i="33"/>
  <c r="AA48" i="20"/>
  <c r="Z50" i="20"/>
  <c r="Z52" i="20" s="1"/>
  <c r="I48" i="16"/>
  <c r="H50" i="16"/>
  <c r="H52" i="16" s="1"/>
  <c r="I48" i="13"/>
  <c r="H50" i="13"/>
  <c r="AG60" i="25"/>
  <c r="AE27" i="36"/>
  <c r="Z50" i="23"/>
  <c r="Z52" i="23" s="1"/>
  <c r="AA48" i="23"/>
  <c r="AI56" i="13"/>
  <c r="AH58" i="13"/>
  <c r="AH60" i="13" s="1"/>
  <c r="AI56" i="23"/>
  <c r="AH58" i="23"/>
  <c r="AH60" i="23" s="1"/>
  <c r="AF48" i="28"/>
  <c r="AE50" i="28"/>
  <c r="AE52" i="28" s="1"/>
  <c r="AI56" i="19"/>
  <c r="AH58" i="19"/>
  <c r="AH60" i="19" s="1"/>
  <c r="AG56" i="27"/>
  <c r="AF58" i="27"/>
  <c r="AF60" i="27" s="1"/>
  <c r="AH58" i="18"/>
  <c r="AI56" i="18"/>
  <c r="Z50" i="25"/>
  <c r="AA48" i="25"/>
  <c r="H50" i="9"/>
  <c r="I48" i="9"/>
  <c r="AI29" i="11"/>
  <c r="AH31" i="11"/>
  <c r="I48" i="6"/>
  <c r="H50" i="6"/>
  <c r="H52" i="6" s="1"/>
  <c r="H36" i="6" s="1"/>
  <c r="AI29" i="12"/>
  <c r="AH31" i="12"/>
  <c r="AH33" i="12" s="1"/>
  <c r="AI56" i="11"/>
  <c r="AH58" i="11"/>
  <c r="AH60" i="11" s="1"/>
  <c r="H52" i="4"/>
  <c r="F6" i="33"/>
  <c r="G52" i="5"/>
  <c r="G36" i="5"/>
  <c r="AG17" i="7"/>
  <c r="AF19" i="7"/>
  <c r="AF21" i="7" s="1"/>
  <c r="G52" i="9"/>
  <c r="G36" i="9"/>
  <c r="AG33" i="11"/>
  <c r="AE13" i="36"/>
  <c r="AE21" i="11"/>
  <c r="I48" i="3"/>
  <c r="H50" i="3"/>
  <c r="H52" i="3" s="1"/>
  <c r="I48" i="11"/>
  <c r="H50" i="11"/>
  <c r="AE21" i="4"/>
  <c r="I48" i="7"/>
  <c r="H50" i="7"/>
  <c r="H52" i="7" s="1"/>
  <c r="AH17" i="12"/>
  <c r="AG19" i="12"/>
  <c r="AG21" i="12" s="1"/>
  <c r="I48" i="2"/>
  <c r="H50" i="2"/>
  <c r="H52" i="2" s="1"/>
  <c r="J48" i="4"/>
  <c r="I50" i="4"/>
  <c r="AG17" i="2"/>
  <c r="AF19" i="2"/>
  <c r="AF21" i="2" s="1"/>
  <c r="I48" i="5"/>
  <c r="H50" i="5"/>
  <c r="AG17" i="3"/>
  <c r="AF19" i="3"/>
  <c r="AF21" i="3" s="1"/>
  <c r="I48" i="10"/>
  <c r="H50" i="10"/>
  <c r="H52" i="10" s="1"/>
  <c r="AG17" i="5"/>
  <c r="AF19" i="5"/>
  <c r="AF21" i="5" s="1"/>
  <c r="AG17" i="6"/>
  <c r="AF19" i="6"/>
  <c r="AF21" i="6" s="1"/>
  <c r="AG17" i="10"/>
  <c r="AF19" i="10"/>
  <c r="AF21" i="10" s="1"/>
  <c r="AG17" i="11"/>
  <c r="AF19" i="11"/>
  <c r="AF19" i="9"/>
  <c r="AF21" i="9" s="1"/>
  <c r="AG17" i="9"/>
  <c r="G52" i="11"/>
  <c r="E13" i="33"/>
  <c r="AG17" i="4"/>
  <c r="AF19" i="4"/>
  <c r="E15" i="33"/>
  <c r="E31" i="33"/>
  <c r="E25" i="69"/>
  <c r="D29" i="33"/>
  <c r="E32" i="33"/>
  <c r="E33" i="33"/>
  <c r="D30" i="33"/>
  <c r="D19" i="33"/>
  <c r="D17" i="33"/>
  <c r="E12" i="36"/>
  <c r="E10" i="33"/>
  <c r="E4" i="36"/>
  <c r="D12" i="33"/>
  <c r="E8" i="36"/>
  <c r="E10" i="36"/>
  <c r="V32" i="36"/>
  <c r="D14" i="33"/>
  <c r="D4" i="33"/>
  <c r="D5" i="33"/>
  <c r="E11" i="33"/>
  <c r="E5" i="36"/>
  <c r="E9" i="33"/>
  <c r="D7" i="33"/>
  <c r="U11" i="36"/>
  <c r="V33" i="36"/>
  <c r="V31" i="36"/>
  <c r="V30" i="36"/>
  <c r="V28" i="36"/>
  <c r="E9" i="36"/>
  <c r="V29" i="36"/>
  <c r="E8" i="33"/>
  <c r="E7" i="36"/>
  <c r="D9" i="33"/>
  <c r="D26" i="33"/>
  <c r="E26" i="36"/>
  <c r="E25" i="36"/>
  <c r="D25" i="33"/>
  <c r="D24" i="33"/>
  <c r="E24" i="36"/>
  <c r="D23" i="33"/>
  <c r="E23" i="36"/>
  <c r="E22" i="36"/>
  <c r="D21" i="33"/>
  <c r="E21" i="36"/>
  <c r="F19" i="36"/>
  <c r="F18" i="36"/>
  <c r="D16" i="33"/>
  <c r="F16" i="36"/>
  <c r="F17" i="36"/>
  <c r="G14" i="36"/>
  <c r="G15" i="36"/>
  <c r="E34" i="69" l="1"/>
  <c r="C36" i="69" s="1"/>
  <c r="AJ29" i="19"/>
  <c r="AI31" i="19"/>
  <c r="AI33" i="19" s="1"/>
  <c r="AG19" i="21"/>
  <c r="AG21" i="21" s="1"/>
  <c r="AH17" i="21"/>
  <c r="AJ29" i="17"/>
  <c r="AI31" i="17"/>
  <c r="AI33" i="17" s="1"/>
  <c r="AJ29" i="13"/>
  <c r="AI31" i="13"/>
  <c r="AI33" i="13" s="1"/>
  <c r="AJ29" i="18"/>
  <c r="AI31" i="18"/>
  <c r="AI33" i="18" s="1"/>
  <c r="AG17" i="28"/>
  <c r="AF19" i="28"/>
  <c r="AF21" i="28" s="1"/>
  <c r="AJ29" i="21"/>
  <c r="AI31" i="21"/>
  <c r="AI33" i="21" s="1"/>
  <c r="AH17" i="24"/>
  <c r="AG19" i="24"/>
  <c r="AG21" i="24" s="1"/>
  <c r="AH29" i="26"/>
  <c r="AG31" i="26"/>
  <c r="AG33" i="26" s="1"/>
  <c r="AJ29" i="24"/>
  <c r="AI31" i="24"/>
  <c r="AI33" i="24" s="1"/>
  <c r="AG17" i="26"/>
  <c r="AF19" i="26"/>
  <c r="AF21" i="26" s="1"/>
  <c r="AH17" i="19"/>
  <c r="AG19" i="19"/>
  <c r="AG21" i="19" s="1"/>
  <c r="AH17" i="17"/>
  <c r="AG19" i="17"/>
  <c r="AG21" i="17" s="1"/>
  <c r="AG17" i="27"/>
  <c r="AF19" i="27"/>
  <c r="AF21" i="27" s="1"/>
  <c r="AI31" i="16"/>
  <c r="AI33" i="16" s="1"/>
  <c r="AJ29" i="16"/>
  <c r="AH17" i="20"/>
  <c r="AG19" i="20"/>
  <c r="AG21" i="20" s="1"/>
  <c r="AJ29" i="25"/>
  <c r="AI31" i="25"/>
  <c r="AI33" i="25" s="1"/>
  <c r="AH17" i="18"/>
  <c r="AG19" i="18"/>
  <c r="AG21" i="18" s="1"/>
  <c r="AH17" i="16"/>
  <c r="AG19" i="16"/>
  <c r="AG21" i="16" s="1"/>
  <c r="AH17" i="14"/>
  <c r="AG19" i="14"/>
  <c r="AG21" i="14" s="1"/>
  <c r="AH29" i="28"/>
  <c r="AG31" i="28"/>
  <c r="AG33" i="28" s="1"/>
  <c r="AH17" i="23"/>
  <c r="AG19" i="23"/>
  <c r="AG21" i="23" s="1"/>
  <c r="AG19" i="13"/>
  <c r="AG21" i="13" s="1"/>
  <c r="AH17" i="13"/>
  <c r="AH29" i="27"/>
  <c r="AG31" i="27"/>
  <c r="AG33" i="27" s="1"/>
  <c r="AJ29" i="23"/>
  <c r="AI31" i="23"/>
  <c r="AI33" i="23" s="1"/>
  <c r="AJ29" i="14"/>
  <c r="AI31" i="14"/>
  <c r="AI33" i="14" s="1"/>
  <c r="AJ29" i="20"/>
  <c r="AI31" i="20"/>
  <c r="AI33" i="20" s="1"/>
  <c r="AG19" i="25"/>
  <c r="AG21" i="25" s="1"/>
  <c r="AH17" i="25"/>
  <c r="AA50" i="25"/>
  <c r="AB48" i="25"/>
  <c r="AH60" i="18"/>
  <c r="AF20" i="36"/>
  <c r="AJ56" i="19"/>
  <c r="AI58" i="19"/>
  <c r="AI60" i="19" s="1"/>
  <c r="AJ56" i="23"/>
  <c r="AI58" i="23"/>
  <c r="AI60" i="23" s="1"/>
  <c r="J48" i="13"/>
  <c r="I50" i="13"/>
  <c r="AB48" i="20"/>
  <c r="AA50" i="20"/>
  <c r="AA52" i="20" s="1"/>
  <c r="Z50" i="18"/>
  <c r="AA48" i="18"/>
  <c r="AA48" i="27"/>
  <c r="Z50" i="27"/>
  <c r="Z52" i="27" s="1"/>
  <c r="H52" i="14"/>
  <c r="H36" i="14"/>
  <c r="Z50" i="26"/>
  <c r="Z52" i="26" s="1"/>
  <c r="AA48" i="26"/>
  <c r="AI58" i="17"/>
  <c r="AI60" i="17" s="1"/>
  <c r="AJ56" i="17"/>
  <c r="AH60" i="25"/>
  <c r="AF27" i="36"/>
  <c r="AJ56" i="20"/>
  <c r="AI58" i="20"/>
  <c r="AI60" i="20" s="1"/>
  <c r="AI58" i="21"/>
  <c r="AI60" i="21" s="1"/>
  <c r="AJ56" i="21"/>
  <c r="AI58" i="14"/>
  <c r="AI60" i="14" s="1"/>
  <c r="AJ56" i="14"/>
  <c r="J48" i="14"/>
  <c r="I50" i="14"/>
  <c r="Z52" i="25"/>
  <c r="X27" i="33"/>
  <c r="AH56" i="27"/>
  <c r="AG58" i="27"/>
  <c r="AG60" i="27" s="1"/>
  <c r="AG48" i="28"/>
  <c r="AF50" i="28"/>
  <c r="AF52" i="28" s="1"/>
  <c r="AJ56" i="13"/>
  <c r="AI58" i="13"/>
  <c r="AI60" i="13" s="1"/>
  <c r="J48" i="16"/>
  <c r="I50" i="16"/>
  <c r="I52" i="16" s="1"/>
  <c r="AJ56" i="25"/>
  <c r="AI58" i="25"/>
  <c r="J48" i="17"/>
  <c r="I50" i="17"/>
  <c r="I52" i="17" s="1"/>
  <c r="AB48" i="19"/>
  <c r="AA50" i="19"/>
  <c r="AA52" i="19" s="1"/>
  <c r="AB48" i="24"/>
  <c r="AA50" i="24"/>
  <c r="AA52" i="24" s="1"/>
  <c r="AJ56" i="26"/>
  <c r="AI58" i="26"/>
  <c r="AI60" i="26" s="1"/>
  <c r="AI58" i="18"/>
  <c r="AJ56" i="18"/>
  <c r="AA50" i="23"/>
  <c r="AA52" i="23" s="1"/>
  <c r="AB48" i="23"/>
  <c r="H52" i="13"/>
  <c r="H36" i="13"/>
  <c r="Y52" i="18"/>
  <c r="W20" i="33"/>
  <c r="AJ56" i="24"/>
  <c r="AI58" i="24"/>
  <c r="AI60" i="24" s="1"/>
  <c r="AA50" i="21"/>
  <c r="AA52" i="21" s="1"/>
  <c r="AB48" i="21"/>
  <c r="AJ56" i="16"/>
  <c r="AI58" i="16"/>
  <c r="AI60" i="16" s="1"/>
  <c r="AG58" i="28"/>
  <c r="AG60" i="28" s="1"/>
  <c r="AH56" i="28"/>
  <c r="AG19" i="4"/>
  <c r="AH17" i="4"/>
  <c r="AF21" i="11"/>
  <c r="AH17" i="11"/>
  <c r="AG19" i="11"/>
  <c r="AH17" i="5"/>
  <c r="AG19" i="5"/>
  <c r="AG21" i="5" s="1"/>
  <c r="AH17" i="3"/>
  <c r="AG19" i="3"/>
  <c r="AG21" i="3" s="1"/>
  <c r="AH17" i="2"/>
  <c r="AG19" i="2"/>
  <c r="AG21" i="2" s="1"/>
  <c r="J48" i="2"/>
  <c r="I50" i="2"/>
  <c r="I52" i="2" s="1"/>
  <c r="H52" i="11"/>
  <c r="F13" i="33"/>
  <c r="I50" i="9"/>
  <c r="J48" i="9"/>
  <c r="AH17" i="10"/>
  <c r="AG19" i="10"/>
  <c r="AG21" i="10" s="1"/>
  <c r="AF21" i="4"/>
  <c r="AH17" i="9"/>
  <c r="AG19" i="9"/>
  <c r="AG21" i="9" s="1"/>
  <c r="AH17" i="6"/>
  <c r="AG19" i="6"/>
  <c r="AG21" i="6" s="1"/>
  <c r="H52" i="5"/>
  <c r="H36" i="5"/>
  <c r="I52" i="4"/>
  <c r="G6" i="33"/>
  <c r="I50" i="7"/>
  <c r="I52" i="7" s="1"/>
  <c r="J48" i="7"/>
  <c r="J48" i="11"/>
  <c r="I50" i="11"/>
  <c r="AJ56" i="11"/>
  <c r="AI58" i="11"/>
  <c r="AI60" i="11" s="1"/>
  <c r="J48" i="6"/>
  <c r="I50" i="6"/>
  <c r="I52" i="6" s="1"/>
  <c r="I36" i="6" s="1"/>
  <c r="H52" i="9"/>
  <c r="H36" i="9"/>
  <c r="J48" i="10"/>
  <c r="I50" i="10"/>
  <c r="I52" i="10" s="1"/>
  <c r="J48" i="5"/>
  <c r="I50" i="5"/>
  <c r="K48" i="4"/>
  <c r="J50" i="4"/>
  <c r="AI17" i="12"/>
  <c r="AH19" i="12"/>
  <c r="AH21" i="12" s="1"/>
  <c r="AH33" i="11"/>
  <c r="AF13" i="36"/>
  <c r="J48" i="3"/>
  <c r="I50" i="3"/>
  <c r="I52" i="3" s="1"/>
  <c r="AG19" i="7"/>
  <c r="AG21" i="7" s="1"/>
  <c r="AH17" i="7"/>
  <c r="H36" i="4"/>
  <c r="AJ29" i="12"/>
  <c r="AI31" i="12"/>
  <c r="AI33" i="12" s="1"/>
  <c r="AJ29" i="11"/>
  <c r="AI31" i="11"/>
  <c r="V28" i="33"/>
  <c r="E17" i="33"/>
  <c r="E18" i="33"/>
  <c r="F33" i="33"/>
  <c r="F32" i="33"/>
  <c r="F31" i="33"/>
  <c r="E30" i="33"/>
  <c r="E29" i="33"/>
  <c r="F15" i="33"/>
  <c r="E19" i="33"/>
  <c r="W28" i="33"/>
  <c r="F8" i="36"/>
  <c r="E12" i="33"/>
  <c r="F10" i="33"/>
  <c r="E7" i="33"/>
  <c r="E5" i="33"/>
  <c r="F11" i="33"/>
  <c r="W29" i="36"/>
  <c r="W33" i="36"/>
  <c r="E4" i="33"/>
  <c r="V11" i="36"/>
  <c r="W32" i="36"/>
  <c r="W28" i="36"/>
  <c r="W30" i="36"/>
  <c r="W31" i="36"/>
  <c r="F8" i="33"/>
  <c r="F7" i="36"/>
  <c r="F10" i="36"/>
  <c r="F4" i="36"/>
  <c r="F5" i="36"/>
  <c r="F9" i="36"/>
  <c r="F12" i="36"/>
  <c r="F9" i="33"/>
  <c r="E14" i="33"/>
  <c r="E26" i="33"/>
  <c r="F26" i="36"/>
  <c r="E25" i="33"/>
  <c r="F25" i="36"/>
  <c r="F24" i="36"/>
  <c r="E24" i="33"/>
  <c r="F23" i="36"/>
  <c r="E23" i="33"/>
  <c r="E22" i="33"/>
  <c r="F22" i="36"/>
  <c r="E21" i="33"/>
  <c r="F21" i="36"/>
  <c r="G19" i="36"/>
  <c r="G18" i="36"/>
  <c r="G16" i="36"/>
  <c r="E16" i="33"/>
  <c r="G17" i="36"/>
  <c r="H15" i="36"/>
  <c r="H14" i="36"/>
  <c r="AH19" i="25" l="1"/>
  <c r="AH21" i="25" s="1"/>
  <c r="AI17" i="25"/>
  <c r="AH19" i="21"/>
  <c r="AH21" i="21" s="1"/>
  <c r="AI17" i="21"/>
  <c r="AK29" i="14"/>
  <c r="AJ31" i="14"/>
  <c r="AJ33" i="14" s="1"/>
  <c r="AI29" i="27"/>
  <c r="AH31" i="27"/>
  <c r="AH33" i="27" s="1"/>
  <c r="AI17" i="23"/>
  <c r="AH19" i="23"/>
  <c r="AH21" i="23" s="1"/>
  <c r="AI17" i="14"/>
  <c r="AH19" i="14"/>
  <c r="AH21" i="14" s="1"/>
  <c r="AI17" i="18"/>
  <c r="AH19" i="18"/>
  <c r="AH21" i="18" s="1"/>
  <c r="AI17" i="20"/>
  <c r="AH19" i="20"/>
  <c r="AH21" i="20" s="1"/>
  <c r="AH17" i="27"/>
  <c r="AG19" i="27"/>
  <c r="AG21" i="27" s="1"/>
  <c r="AI17" i="19"/>
  <c r="AH19" i="19"/>
  <c r="AH21" i="19" s="1"/>
  <c r="AK29" i="24"/>
  <c r="AJ31" i="24"/>
  <c r="AJ33" i="24" s="1"/>
  <c r="AI17" i="24"/>
  <c r="AH19" i="24"/>
  <c r="AH21" i="24" s="1"/>
  <c r="AH17" i="28"/>
  <c r="AG19" i="28"/>
  <c r="AG21" i="28" s="1"/>
  <c r="AJ31" i="13"/>
  <c r="AJ33" i="13" s="1"/>
  <c r="AK29" i="13"/>
  <c r="AH19" i="13"/>
  <c r="AH21" i="13" s="1"/>
  <c r="AI17" i="13"/>
  <c r="AJ31" i="16"/>
  <c r="AJ33" i="16" s="1"/>
  <c r="AK29" i="16"/>
  <c r="AK29" i="20"/>
  <c r="AJ31" i="20"/>
  <c r="AJ33" i="20" s="1"/>
  <c r="AK29" i="23"/>
  <c r="AJ31" i="23"/>
  <c r="AJ33" i="23" s="1"/>
  <c r="AI29" i="28"/>
  <c r="AH31" i="28"/>
  <c r="AH33" i="28" s="1"/>
  <c r="AI17" i="16"/>
  <c r="AH19" i="16"/>
  <c r="AH21" i="16" s="1"/>
  <c r="AK29" i="25"/>
  <c r="AJ31" i="25"/>
  <c r="AJ33" i="25" s="1"/>
  <c r="AI17" i="17"/>
  <c r="AH19" i="17"/>
  <c r="AH21" i="17" s="1"/>
  <c r="AH17" i="26"/>
  <c r="AG19" i="26"/>
  <c r="AG21" i="26" s="1"/>
  <c r="AI29" i="26"/>
  <c r="AH31" i="26"/>
  <c r="AH33" i="26" s="1"/>
  <c r="AK29" i="21"/>
  <c r="AJ31" i="21"/>
  <c r="AJ33" i="21" s="1"/>
  <c r="AK29" i="18"/>
  <c r="AJ31" i="18"/>
  <c r="AJ33" i="18" s="1"/>
  <c r="AK29" i="17"/>
  <c r="AJ31" i="17"/>
  <c r="AJ33" i="17" s="1"/>
  <c r="AK29" i="19"/>
  <c r="AJ31" i="19"/>
  <c r="AJ33" i="19" s="1"/>
  <c r="AA50" i="27"/>
  <c r="AA52" i="27" s="1"/>
  <c r="AB48" i="27"/>
  <c r="AB50" i="20"/>
  <c r="AB52" i="20" s="1"/>
  <c r="AC48" i="20"/>
  <c r="AK56" i="23"/>
  <c r="AJ58" i="23"/>
  <c r="AJ60" i="23" s="1"/>
  <c r="AK56" i="16"/>
  <c r="AJ58" i="16"/>
  <c r="AJ60" i="16" s="1"/>
  <c r="AK56" i="24"/>
  <c r="AJ58" i="24"/>
  <c r="AJ60" i="24" s="1"/>
  <c r="AI60" i="18"/>
  <c r="AG20" i="36"/>
  <c r="AB50" i="24"/>
  <c r="AB52" i="24" s="1"/>
  <c r="AC48" i="24"/>
  <c r="K48" i="17"/>
  <c r="J50" i="17"/>
  <c r="J52" i="17" s="1"/>
  <c r="K48" i="16"/>
  <c r="J50" i="16"/>
  <c r="J52" i="16" s="1"/>
  <c r="AG50" i="28"/>
  <c r="AG52" i="28" s="1"/>
  <c r="AH48" i="28"/>
  <c r="AK56" i="20"/>
  <c r="AJ58" i="20"/>
  <c r="AJ60" i="20" s="1"/>
  <c r="AK56" i="17"/>
  <c r="AJ58" i="17"/>
  <c r="AJ60" i="17" s="1"/>
  <c r="AA50" i="18"/>
  <c r="AB48" i="18"/>
  <c r="I52" i="13"/>
  <c r="I36" i="13"/>
  <c r="AC48" i="25"/>
  <c r="AB50" i="25"/>
  <c r="AH58" i="28"/>
  <c r="AH60" i="28" s="1"/>
  <c r="AI56" i="28"/>
  <c r="AB50" i="21"/>
  <c r="AB52" i="21" s="1"/>
  <c r="AC48" i="21"/>
  <c r="AB50" i="23"/>
  <c r="AB52" i="23" s="1"/>
  <c r="AC48" i="23"/>
  <c r="AI60" i="25"/>
  <c r="AG27" i="36"/>
  <c r="I52" i="14"/>
  <c r="I36" i="14"/>
  <c r="AK56" i="21"/>
  <c r="AJ58" i="21"/>
  <c r="AJ60" i="21" s="1"/>
  <c r="Z52" i="18"/>
  <c r="X20" i="33"/>
  <c r="K48" i="13"/>
  <c r="J50" i="13"/>
  <c r="AK56" i="19"/>
  <c r="AJ58" i="19"/>
  <c r="AJ60" i="19" s="1"/>
  <c r="Y27" i="33"/>
  <c r="AA52" i="25"/>
  <c r="AK56" i="18"/>
  <c r="AJ58" i="18"/>
  <c r="AK56" i="14"/>
  <c r="AJ58" i="14"/>
  <c r="AJ60" i="14" s="1"/>
  <c r="AK56" i="26"/>
  <c r="AJ58" i="26"/>
  <c r="AJ60" i="26" s="1"/>
  <c r="AC48" i="19"/>
  <c r="AB50" i="19"/>
  <c r="AB52" i="19" s="1"/>
  <c r="AK56" i="25"/>
  <c r="AJ58" i="25"/>
  <c r="AK56" i="13"/>
  <c r="AJ58" i="13"/>
  <c r="AJ60" i="13" s="1"/>
  <c r="AI56" i="27"/>
  <c r="AH58" i="27"/>
  <c r="AH60" i="27" s="1"/>
  <c r="J50" i="14"/>
  <c r="K48" i="14"/>
  <c r="AB48" i="26"/>
  <c r="AA50" i="26"/>
  <c r="AA52" i="26" s="1"/>
  <c r="AG13" i="36"/>
  <c r="AI33" i="11"/>
  <c r="AK29" i="11"/>
  <c r="AJ31" i="11"/>
  <c r="K48" i="3"/>
  <c r="J50" i="3"/>
  <c r="J52" i="3" s="1"/>
  <c r="AJ17" i="12"/>
  <c r="AI19" i="12"/>
  <c r="AI21" i="12" s="1"/>
  <c r="K48" i="5"/>
  <c r="J50" i="5"/>
  <c r="J52" i="5" s="1"/>
  <c r="AK56" i="11"/>
  <c r="AJ58" i="11"/>
  <c r="AJ60" i="11" s="1"/>
  <c r="K48" i="7"/>
  <c r="J50" i="7"/>
  <c r="J52" i="7" s="1"/>
  <c r="AI17" i="2"/>
  <c r="AH19" i="2"/>
  <c r="AH21" i="2" s="1"/>
  <c r="AI17" i="5"/>
  <c r="AH19" i="5"/>
  <c r="AH21" i="5" s="1"/>
  <c r="AH19" i="7"/>
  <c r="AH21" i="7" s="1"/>
  <c r="AI17" i="7"/>
  <c r="J52" i="4"/>
  <c r="H6" i="33"/>
  <c r="AI17" i="9"/>
  <c r="AH19" i="9"/>
  <c r="AH21" i="9" s="1"/>
  <c r="AI17" i="10"/>
  <c r="AH19" i="10"/>
  <c r="AH21" i="10" s="1"/>
  <c r="AK29" i="12"/>
  <c r="AJ31" i="12"/>
  <c r="AJ33" i="12" s="1"/>
  <c r="L48" i="4"/>
  <c r="K50" i="4"/>
  <c r="K48" i="10"/>
  <c r="J50" i="10"/>
  <c r="J52" i="10" s="1"/>
  <c r="K48" i="6"/>
  <c r="J50" i="6"/>
  <c r="J52" i="6" s="1"/>
  <c r="I52" i="11"/>
  <c r="G13" i="33"/>
  <c r="J50" i="9"/>
  <c r="K48" i="9"/>
  <c r="AG21" i="11"/>
  <c r="AH19" i="4"/>
  <c r="AI17" i="4"/>
  <c r="I52" i="5"/>
  <c r="I36" i="5"/>
  <c r="K48" i="11"/>
  <c r="J50" i="11"/>
  <c r="I36" i="4"/>
  <c r="AI17" i="6"/>
  <c r="AH19" i="6"/>
  <c r="AH21" i="6" s="1"/>
  <c r="I52" i="9"/>
  <c r="I36" i="9"/>
  <c r="K48" i="2"/>
  <c r="J50" i="2"/>
  <c r="J52" i="2" s="1"/>
  <c r="AI17" i="3"/>
  <c r="AH19" i="3"/>
  <c r="AH21" i="3" s="1"/>
  <c r="AH19" i="11"/>
  <c r="AI17" i="11"/>
  <c r="AG21" i="4"/>
  <c r="F19" i="33"/>
  <c r="F30" i="33"/>
  <c r="G31" i="33"/>
  <c r="G32" i="33"/>
  <c r="G33" i="33"/>
  <c r="F29" i="33"/>
  <c r="G15" i="33"/>
  <c r="F17" i="33"/>
  <c r="F18" i="33"/>
  <c r="G9" i="33"/>
  <c r="G7" i="36"/>
  <c r="G5" i="36"/>
  <c r="G10" i="36"/>
  <c r="G8" i="33"/>
  <c r="X33" i="36"/>
  <c r="X29" i="36"/>
  <c r="X30" i="36"/>
  <c r="X32" i="36"/>
  <c r="F14" i="33"/>
  <c r="G10" i="33"/>
  <c r="F12" i="33"/>
  <c r="F4" i="33"/>
  <c r="W11" i="36"/>
  <c r="F5" i="33"/>
  <c r="F7" i="33"/>
  <c r="G12" i="36"/>
  <c r="G4" i="36"/>
  <c r="G8" i="36"/>
  <c r="G9" i="36"/>
  <c r="G11" i="33"/>
  <c r="X28" i="33"/>
  <c r="X31" i="36"/>
  <c r="X28" i="36"/>
  <c r="G26" i="36"/>
  <c r="F26" i="33"/>
  <c r="F25" i="33"/>
  <c r="G25" i="36"/>
  <c r="G24" i="36"/>
  <c r="F24" i="33"/>
  <c r="G23" i="36"/>
  <c r="F23" i="33"/>
  <c r="G22" i="36"/>
  <c r="F22" i="33"/>
  <c r="G21" i="36"/>
  <c r="F21" i="33"/>
  <c r="H19" i="36"/>
  <c r="H18" i="36"/>
  <c r="H16" i="36"/>
  <c r="F16" i="33"/>
  <c r="H17" i="36"/>
  <c r="I14" i="36"/>
  <c r="I15" i="36"/>
  <c r="AK31" i="16" l="1"/>
  <c r="AK33" i="16" s="1"/>
  <c r="AL29" i="16"/>
  <c r="AK31" i="13"/>
  <c r="AK33" i="13" s="1"/>
  <c r="AL29" i="13"/>
  <c r="AI19" i="21"/>
  <c r="AI21" i="21" s="1"/>
  <c r="AJ17" i="21"/>
  <c r="AL29" i="19"/>
  <c r="AK31" i="19"/>
  <c r="AK33" i="19" s="1"/>
  <c r="AL29" i="18"/>
  <c r="AK31" i="18"/>
  <c r="AK33" i="18" s="1"/>
  <c r="AJ29" i="26"/>
  <c r="AI31" i="26"/>
  <c r="AI33" i="26" s="1"/>
  <c r="AJ17" i="17"/>
  <c r="AI19" i="17"/>
  <c r="AI21" i="17" s="1"/>
  <c r="AJ17" i="16"/>
  <c r="AI19" i="16"/>
  <c r="AI21" i="16" s="1"/>
  <c r="AK31" i="23"/>
  <c r="AK33" i="23" s="1"/>
  <c r="AL29" i="23"/>
  <c r="AJ17" i="24"/>
  <c r="AI19" i="24"/>
  <c r="AI21" i="24" s="1"/>
  <c r="AJ17" i="19"/>
  <c r="AI19" i="19"/>
  <c r="AI21" i="19" s="1"/>
  <c r="AI19" i="20"/>
  <c r="AI21" i="20" s="1"/>
  <c r="AJ17" i="20"/>
  <c r="AJ17" i="14"/>
  <c r="AI19" i="14"/>
  <c r="AI21" i="14" s="1"/>
  <c r="AJ29" i="27"/>
  <c r="AI31" i="27"/>
  <c r="AI33" i="27" s="1"/>
  <c r="AJ17" i="13"/>
  <c r="AI19" i="13"/>
  <c r="AI21" i="13" s="1"/>
  <c r="AJ17" i="25"/>
  <c r="AI19" i="25"/>
  <c r="AI21" i="25" s="1"/>
  <c r="AL29" i="17"/>
  <c r="AK31" i="17"/>
  <c r="AK33" i="17" s="1"/>
  <c r="AL29" i="21"/>
  <c r="AK31" i="21"/>
  <c r="AK33" i="21" s="1"/>
  <c r="AI17" i="26"/>
  <c r="AH19" i="26"/>
  <c r="AH21" i="26" s="1"/>
  <c r="AL29" i="25"/>
  <c r="AK31" i="25"/>
  <c r="AK33" i="25" s="1"/>
  <c r="AJ29" i="28"/>
  <c r="AI31" i="28"/>
  <c r="AI33" i="28" s="1"/>
  <c r="AL29" i="20"/>
  <c r="AK31" i="20"/>
  <c r="AK33" i="20" s="1"/>
  <c r="AI17" i="28"/>
  <c r="AH19" i="28"/>
  <c r="AH21" i="28" s="1"/>
  <c r="AL29" i="24"/>
  <c r="AK31" i="24"/>
  <c r="AK33" i="24" s="1"/>
  <c r="AI17" i="27"/>
  <c r="AH19" i="27"/>
  <c r="AH21" i="27" s="1"/>
  <c r="AJ17" i="18"/>
  <c r="AI19" i="18"/>
  <c r="AI21" i="18" s="1"/>
  <c r="AJ17" i="23"/>
  <c r="AI19" i="23"/>
  <c r="AI21" i="23" s="1"/>
  <c r="AL29" i="14"/>
  <c r="AK31" i="14"/>
  <c r="AK33" i="14" s="1"/>
  <c r="AK58" i="17"/>
  <c r="AK60" i="17" s="1"/>
  <c r="AL56" i="17"/>
  <c r="L48" i="17"/>
  <c r="K50" i="17"/>
  <c r="K52" i="17" s="1"/>
  <c r="AD48" i="20"/>
  <c r="AC50" i="20"/>
  <c r="AC52" i="20" s="1"/>
  <c r="AI58" i="27"/>
  <c r="AI60" i="27" s="1"/>
  <c r="AJ56" i="27"/>
  <c r="AL56" i="26"/>
  <c r="AK58" i="26"/>
  <c r="AK60" i="26" s="1"/>
  <c r="AL56" i="19"/>
  <c r="AK58" i="19"/>
  <c r="AK60" i="19" s="1"/>
  <c r="K50" i="14"/>
  <c r="K52" i="14" s="1"/>
  <c r="L48" i="14"/>
  <c r="J52" i="13"/>
  <c r="J36" i="13"/>
  <c r="AD48" i="21"/>
  <c r="AC50" i="21"/>
  <c r="AC52" i="21" s="1"/>
  <c r="Z27" i="33"/>
  <c r="AB52" i="25"/>
  <c r="AB50" i="18"/>
  <c r="AC48" i="18"/>
  <c r="AC50" i="24"/>
  <c r="AC52" i="24" s="1"/>
  <c r="AD48" i="24"/>
  <c r="AL56" i="16"/>
  <c r="AK58" i="16"/>
  <c r="AK60" i="16" s="1"/>
  <c r="AC48" i="26"/>
  <c r="AB50" i="26"/>
  <c r="AB52" i="26" s="1"/>
  <c r="AL56" i="25"/>
  <c r="AK58" i="25"/>
  <c r="J36" i="14"/>
  <c r="J52" i="14"/>
  <c r="AL56" i="13"/>
  <c r="AK58" i="13"/>
  <c r="AK60" i="13" s="1"/>
  <c r="AD48" i="19"/>
  <c r="AC50" i="19"/>
  <c r="AC52" i="19" s="1"/>
  <c r="AL56" i="14"/>
  <c r="AK58" i="14"/>
  <c r="AK60" i="14" s="1"/>
  <c r="L48" i="13"/>
  <c r="K50" i="13"/>
  <c r="K52" i="13" s="1"/>
  <c r="AL56" i="21"/>
  <c r="AK58" i="21"/>
  <c r="AK60" i="21" s="1"/>
  <c r="AD48" i="25"/>
  <c r="AC50" i="25"/>
  <c r="AA52" i="18"/>
  <c r="Y20" i="33"/>
  <c r="AL56" i="20"/>
  <c r="AK58" i="20"/>
  <c r="AK60" i="20" s="1"/>
  <c r="L48" i="16"/>
  <c r="K50" i="16"/>
  <c r="K52" i="16" s="1"/>
  <c r="AC48" i="27"/>
  <c r="AB50" i="27"/>
  <c r="AB52" i="27" s="1"/>
  <c r="AL56" i="18"/>
  <c r="AK58" i="18"/>
  <c r="AJ60" i="25"/>
  <c r="AH27" i="36"/>
  <c r="AJ60" i="18"/>
  <c r="AH20" i="36"/>
  <c r="AC50" i="23"/>
  <c r="AC52" i="23" s="1"/>
  <c r="AD48" i="23"/>
  <c r="AJ56" i="28"/>
  <c r="AI58" i="28"/>
  <c r="AI60" i="28" s="1"/>
  <c r="AI48" i="28"/>
  <c r="AH50" i="28"/>
  <c r="AH52" i="28" s="1"/>
  <c r="AK58" i="24"/>
  <c r="AK60" i="24" s="1"/>
  <c r="AL56" i="24"/>
  <c r="AK58" i="23"/>
  <c r="AK60" i="23" s="1"/>
  <c r="AL56" i="23"/>
  <c r="AJ17" i="2"/>
  <c r="AI19" i="2"/>
  <c r="AI21" i="2" s="1"/>
  <c r="AH13" i="36"/>
  <c r="AJ33" i="11"/>
  <c r="AL56" i="11"/>
  <c r="AK58" i="11"/>
  <c r="AK60" i="11" s="1"/>
  <c r="AK17" i="12"/>
  <c r="AJ19" i="12"/>
  <c r="AJ21" i="12" s="1"/>
  <c r="AL29" i="11"/>
  <c r="AK31" i="11"/>
  <c r="AH21" i="11"/>
  <c r="AJ17" i="6"/>
  <c r="AI19" i="6"/>
  <c r="AI21" i="6" s="1"/>
  <c r="AH21" i="4"/>
  <c r="L48" i="6"/>
  <c r="K50" i="6"/>
  <c r="K52" i="6" s="1"/>
  <c r="M48" i="4"/>
  <c r="L50" i="4"/>
  <c r="AJ17" i="3"/>
  <c r="AI19" i="3"/>
  <c r="AI21" i="3" s="1"/>
  <c r="L48" i="10"/>
  <c r="K50" i="10"/>
  <c r="K52" i="10" s="1"/>
  <c r="AL29" i="12"/>
  <c r="AK31" i="12"/>
  <c r="AK33" i="12" s="1"/>
  <c r="AJ17" i="9"/>
  <c r="AI19" i="9"/>
  <c r="AI21" i="9" s="1"/>
  <c r="J36" i="4"/>
  <c r="AJ17" i="5"/>
  <c r="AI19" i="5"/>
  <c r="AI21" i="5" s="1"/>
  <c r="L48" i="2"/>
  <c r="K50" i="2"/>
  <c r="K52" i="2" s="1"/>
  <c r="L48" i="11"/>
  <c r="K50" i="11"/>
  <c r="J52" i="9"/>
  <c r="J36" i="9"/>
  <c r="AJ17" i="10"/>
  <c r="AI19" i="10"/>
  <c r="AI21" i="10" s="1"/>
  <c r="AI19" i="11"/>
  <c r="AJ17" i="11"/>
  <c r="J52" i="11"/>
  <c r="H13" i="33"/>
  <c r="AJ17" i="4"/>
  <c r="AI19" i="4"/>
  <c r="L48" i="9"/>
  <c r="K50" i="9"/>
  <c r="K52" i="4"/>
  <c r="I6" i="33"/>
  <c r="AJ17" i="7"/>
  <c r="AI19" i="7"/>
  <c r="AI21" i="7" s="1"/>
  <c r="L48" i="7"/>
  <c r="K50" i="7"/>
  <c r="K52" i="7" s="1"/>
  <c r="L48" i="5"/>
  <c r="K50" i="5"/>
  <c r="K52" i="5" s="1"/>
  <c r="L48" i="3"/>
  <c r="K50" i="3"/>
  <c r="K52" i="3" s="1"/>
  <c r="G17" i="33"/>
  <c r="G18" i="33"/>
  <c r="H32" i="33"/>
  <c r="H31" i="33"/>
  <c r="G29" i="33"/>
  <c r="H33" i="33"/>
  <c r="G30" i="33"/>
  <c r="G19" i="33"/>
  <c r="H15" i="33"/>
  <c r="G12" i="33"/>
  <c r="G7" i="33"/>
  <c r="H9" i="36"/>
  <c r="Y28" i="33"/>
  <c r="Y32" i="36"/>
  <c r="H10" i="33"/>
  <c r="H11" i="33"/>
  <c r="Y29" i="36"/>
  <c r="G14" i="33"/>
  <c r="G4" i="33"/>
  <c r="H8" i="36"/>
  <c r="Y28" i="36"/>
  <c r="G5" i="33"/>
  <c r="H10" i="36"/>
  <c r="H12" i="36"/>
  <c r="H9" i="33"/>
  <c r="H8" i="33"/>
  <c r="H7" i="36"/>
  <c r="X11" i="36"/>
  <c r="Y30" i="36"/>
  <c r="Y33" i="36"/>
  <c r="Y31" i="36"/>
  <c r="H5" i="36"/>
  <c r="H4" i="36"/>
  <c r="H26" i="36"/>
  <c r="G26" i="33"/>
  <c r="G25" i="33"/>
  <c r="H25" i="36"/>
  <c r="H24" i="36"/>
  <c r="G24" i="33"/>
  <c r="G23" i="33"/>
  <c r="H23" i="36"/>
  <c r="H22" i="36"/>
  <c r="G22" i="33"/>
  <c r="H21" i="36"/>
  <c r="G21" i="33"/>
  <c r="I19" i="36"/>
  <c r="I18" i="36"/>
  <c r="G16" i="33"/>
  <c r="I16" i="36"/>
  <c r="I17" i="36"/>
  <c r="J15" i="36"/>
  <c r="J14" i="36"/>
  <c r="H23" i="33"/>
  <c r="I9" i="33" l="1"/>
  <c r="AJ19" i="20"/>
  <c r="AJ21" i="20" s="1"/>
  <c r="AK17" i="20"/>
  <c r="AL31" i="13"/>
  <c r="AL33" i="13" s="1"/>
  <c r="AM29" i="13"/>
  <c r="AM29" i="14"/>
  <c r="AL31" i="14"/>
  <c r="AL33" i="14" s="1"/>
  <c r="AK17" i="18"/>
  <c r="AJ19" i="18"/>
  <c r="AJ21" i="18" s="1"/>
  <c r="AM29" i="24"/>
  <c r="AL31" i="24"/>
  <c r="AL33" i="24" s="1"/>
  <c r="AM29" i="20"/>
  <c r="AL31" i="20"/>
  <c r="AL33" i="20" s="1"/>
  <c r="AM29" i="25"/>
  <c r="AL31" i="25"/>
  <c r="AL33" i="25" s="1"/>
  <c r="AM29" i="21"/>
  <c r="AL31" i="21"/>
  <c r="AL33" i="21" s="1"/>
  <c r="AJ19" i="25"/>
  <c r="AJ21" i="25" s="1"/>
  <c r="AK17" i="25"/>
  <c r="AK29" i="27"/>
  <c r="AJ31" i="27"/>
  <c r="AJ33" i="27" s="1"/>
  <c r="AK17" i="24"/>
  <c r="AJ19" i="24"/>
  <c r="AJ21" i="24" s="1"/>
  <c r="AK17" i="16"/>
  <c r="AJ19" i="16"/>
  <c r="AJ21" i="16" s="1"/>
  <c r="AK29" i="26"/>
  <c r="AJ31" i="26"/>
  <c r="AJ33" i="26" s="1"/>
  <c r="AM29" i="19"/>
  <c r="AL31" i="19"/>
  <c r="AL33" i="19" s="1"/>
  <c r="AM29" i="23"/>
  <c r="AL31" i="23"/>
  <c r="AL33" i="23" s="1"/>
  <c r="AK17" i="21"/>
  <c r="AJ19" i="21"/>
  <c r="AJ21" i="21" s="1"/>
  <c r="AL31" i="16"/>
  <c r="AL33" i="16" s="1"/>
  <c r="AM29" i="16"/>
  <c r="AK17" i="23"/>
  <c r="AJ19" i="23"/>
  <c r="AJ21" i="23" s="1"/>
  <c r="AJ17" i="27"/>
  <c r="AI19" i="27"/>
  <c r="AI21" i="27" s="1"/>
  <c r="AJ17" i="28"/>
  <c r="AI19" i="28"/>
  <c r="AI21" i="28" s="1"/>
  <c r="AK29" i="28"/>
  <c r="AJ31" i="28"/>
  <c r="AJ33" i="28" s="1"/>
  <c r="AJ17" i="26"/>
  <c r="AI19" i="26"/>
  <c r="AI21" i="26" s="1"/>
  <c r="AM29" i="17"/>
  <c r="AL31" i="17"/>
  <c r="AL33" i="17" s="1"/>
  <c r="AJ19" i="13"/>
  <c r="AJ21" i="13" s="1"/>
  <c r="AK17" i="13"/>
  <c r="AK17" i="14"/>
  <c r="AJ19" i="14"/>
  <c r="AJ21" i="14" s="1"/>
  <c r="AK17" i="19"/>
  <c r="AJ19" i="19"/>
  <c r="AJ21" i="19" s="1"/>
  <c r="AK17" i="17"/>
  <c r="AJ19" i="17"/>
  <c r="AJ21" i="17" s="1"/>
  <c r="AM29" i="18"/>
  <c r="AL31" i="18"/>
  <c r="AL33" i="18" s="1"/>
  <c r="AD50" i="24"/>
  <c r="AD52" i="24" s="1"/>
  <c r="AE48" i="24"/>
  <c r="AJ58" i="27"/>
  <c r="AJ60" i="27" s="1"/>
  <c r="AK56" i="27"/>
  <c r="AI50" i="28"/>
  <c r="AI52" i="28" s="1"/>
  <c r="AJ48" i="28"/>
  <c r="AD48" i="27"/>
  <c r="AC50" i="27"/>
  <c r="AC52" i="27" s="1"/>
  <c r="AM56" i="20"/>
  <c r="AL58" i="20"/>
  <c r="AL60" i="20" s="1"/>
  <c r="AE48" i="25"/>
  <c r="AD50" i="25"/>
  <c r="M48" i="13"/>
  <c r="L50" i="13"/>
  <c r="L52" i="13" s="1"/>
  <c r="AE48" i="19"/>
  <c r="AD50" i="19"/>
  <c r="AD52" i="19" s="1"/>
  <c r="AD48" i="26"/>
  <c r="AC50" i="26"/>
  <c r="AC52" i="26" s="1"/>
  <c r="AM56" i="19"/>
  <c r="AL58" i="19"/>
  <c r="AL60" i="19" s="1"/>
  <c r="L50" i="17"/>
  <c r="L52" i="17" s="1"/>
  <c r="M48" i="17"/>
  <c r="AM56" i="23"/>
  <c r="AL58" i="23"/>
  <c r="AL60" i="23" s="1"/>
  <c r="AC52" i="25"/>
  <c r="AA27" i="33"/>
  <c r="AL58" i="24"/>
  <c r="AL60" i="24" s="1"/>
  <c r="AM56" i="24"/>
  <c r="AK60" i="18"/>
  <c r="AI20" i="36"/>
  <c r="AK60" i="25"/>
  <c r="AI27" i="36"/>
  <c r="AC50" i="18"/>
  <c r="AD48" i="18"/>
  <c r="M48" i="14"/>
  <c r="L50" i="14"/>
  <c r="L52" i="14" s="1"/>
  <c r="AM56" i="17"/>
  <c r="AL58" i="17"/>
  <c r="AL60" i="17" s="1"/>
  <c r="AE48" i="23"/>
  <c r="AD50" i="23"/>
  <c r="AD52" i="23" s="1"/>
  <c r="AK56" i="28"/>
  <c r="AJ58" i="28"/>
  <c r="AJ60" i="28" s="1"/>
  <c r="AL58" i="18"/>
  <c r="AM56" i="18"/>
  <c r="M48" i="16"/>
  <c r="L50" i="16"/>
  <c r="L52" i="16" s="1"/>
  <c r="AM56" i="21"/>
  <c r="AL58" i="21"/>
  <c r="AL60" i="21" s="1"/>
  <c r="AL58" i="14"/>
  <c r="AL60" i="14" s="1"/>
  <c r="AM56" i="14"/>
  <c r="AM56" i="13"/>
  <c r="AL58" i="13"/>
  <c r="AL60" i="13" s="1"/>
  <c r="AM56" i="25"/>
  <c r="AL58" i="25"/>
  <c r="AM56" i="16"/>
  <c r="AL58" i="16"/>
  <c r="AL60" i="16" s="1"/>
  <c r="AB52" i="18"/>
  <c r="Z20" i="33"/>
  <c r="AE48" i="21"/>
  <c r="AD50" i="21"/>
  <c r="AD52" i="21" s="1"/>
  <c r="AM56" i="26"/>
  <c r="AL58" i="26"/>
  <c r="AL60" i="26" s="1"/>
  <c r="AE48" i="20"/>
  <c r="AD50" i="20"/>
  <c r="AD52" i="20" s="1"/>
  <c r="L52" i="4"/>
  <c r="J6" i="33"/>
  <c r="K52" i="9"/>
  <c r="K36" i="9"/>
  <c r="K52" i="11"/>
  <c r="I13" i="33"/>
  <c r="M48" i="5"/>
  <c r="L50" i="5"/>
  <c r="L52" i="5" s="1"/>
  <c r="AJ19" i="7"/>
  <c r="AJ21" i="7" s="1"/>
  <c r="AK17" i="7"/>
  <c r="M48" i="9"/>
  <c r="L50" i="9"/>
  <c r="L52" i="9" s="1"/>
  <c r="AK17" i="10"/>
  <c r="AJ19" i="10"/>
  <c r="AJ21" i="10" s="1"/>
  <c r="M48" i="11"/>
  <c r="L50" i="11"/>
  <c r="AK17" i="5"/>
  <c r="AJ19" i="5"/>
  <c r="AJ21" i="5" s="1"/>
  <c r="AK17" i="9"/>
  <c r="AJ19" i="9"/>
  <c r="AJ21" i="9" s="1"/>
  <c r="M48" i="10"/>
  <c r="L50" i="10"/>
  <c r="L52" i="10" s="1"/>
  <c r="N48" i="4"/>
  <c r="M50" i="4"/>
  <c r="AL17" i="12"/>
  <c r="AK19" i="12"/>
  <c r="AK21" i="12" s="1"/>
  <c r="AK33" i="11"/>
  <c r="AI13" i="36"/>
  <c r="AI21" i="4"/>
  <c r="AK17" i="11"/>
  <c r="AJ19" i="11"/>
  <c r="M48" i="3"/>
  <c r="L50" i="3"/>
  <c r="L52" i="3" s="1"/>
  <c r="M48" i="7"/>
  <c r="L50" i="7"/>
  <c r="L52" i="7" s="1"/>
  <c r="K36" i="4"/>
  <c r="AK17" i="4"/>
  <c r="AJ19" i="4"/>
  <c r="AI21" i="11"/>
  <c r="M48" i="2"/>
  <c r="L50" i="2"/>
  <c r="L52" i="2" s="1"/>
  <c r="AM29" i="12"/>
  <c r="AL31" i="12"/>
  <c r="AL33" i="12" s="1"/>
  <c r="AK17" i="3"/>
  <c r="AJ19" i="3"/>
  <c r="AJ21" i="3" s="1"/>
  <c r="M48" i="6"/>
  <c r="L50" i="6"/>
  <c r="L52" i="6" s="1"/>
  <c r="AK17" i="6"/>
  <c r="AJ19" i="6"/>
  <c r="AJ21" i="6" s="1"/>
  <c r="AM29" i="11"/>
  <c r="AL31" i="11"/>
  <c r="AM56" i="11"/>
  <c r="AL58" i="11"/>
  <c r="AL60" i="11" s="1"/>
  <c r="AK17" i="2"/>
  <c r="AJ19" i="2"/>
  <c r="AJ21" i="2" s="1"/>
  <c r="H17" i="33"/>
  <c r="H30" i="33"/>
  <c r="I33" i="33"/>
  <c r="H29" i="33"/>
  <c r="I31" i="33"/>
  <c r="I32" i="33"/>
  <c r="I15" i="33"/>
  <c r="H19" i="33"/>
  <c r="H18" i="33"/>
  <c r="I9" i="36"/>
  <c r="I5" i="36"/>
  <c r="Z32" i="36"/>
  <c r="Z31" i="36"/>
  <c r="I11" i="33"/>
  <c r="H14" i="33"/>
  <c r="I7" i="36"/>
  <c r="I12" i="36"/>
  <c r="Z28" i="36"/>
  <c r="Z29" i="36"/>
  <c r="Z33" i="36"/>
  <c r="H12" i="33"/>
  <c r="I8" i="33"/>
  <c r="H7" i="33"/>
  <c r="H5" i="33"/>
  <c r="Y11" i="36"/>
  <c r="Z28" i="33"/>
  <c r="Z30" i="36"/>
  <c r="I8" i="36"/>
  <c r="I10" i="33"/>
  <c r="I4" i="36"/>
  <c r="H4" i="33"/>
  <c r="I10" i="36"/>
  <c r="H26" i="33"/>
  <c r="I26" i="36"/>
  <c r="H25" i="33"/>
  <c r="I25" i="36"/>
  <c r="I24" i="36"/>
  <c r="H24" i="33"/>
  <c r="I23" i="36"/>
  <c r="H22" i="33"/>
  <c r="I22" i="36"/>
  <c r="H21" i="33"/>
  <c r="I21" i="36"/>
  <c r="J19" i="36"/>
  <c r="J18" i="36"/>
  <c r="J16" i="36"/>
  <c r="H16" i="33"/>
  <c r="J17" i="36"/>
  <c r="K14" i="36"/>
  <c r="K15" i="36"/>
  <c r="I23" i="33"/>
  <c r="AL17" i="13" l="1"/>
  <c r="AK19" i="13"/>
  <c r="AK21" i="13" s="1"/>
  <c r="AM31" i="13"/>
  <c r="AM33" i="13" s="1"/>
  <c r="AN29" i="13"/>
  <c r="AN29" i="18"/>
  <c r="AM31" i="18"/>
  <c r="AM33" i="18" s="1"/>
  <c r="AL17" i="19"/>
  <c r="AK19" i="19"/>
  <c r="AK21" i="19" s="1"/>
  <c r="AK17" i="26"/>
  <c r="AJ19" i="26"/>
  <c r="AJ21" i="26" s="1"/>
  <c r="AK17" i="28"/>
  <c r="AJ19" i="28"/>
  <c r="AJ21" i="28" s="1"/>
  <c r="AL17" i="23"/>
  <c r="AK19" i="23"/>
  <c r="AK21" i="23" s="1"/>
  <c r="AK19" i="21"/>
  <c r="AK21" i="21" s="1"/>
  <c r="AL17" i="21"/>
  <c r="AN29" i="19"/>
  <c r="AM31" i="19"/>
  <c r="AM33" i="19" s="1"/>
  <c r="AL17" i="16"/>
  <c r="AK19" i="16"/>
  <c r="AK21" i="16" s="1"/>
  <c r="AL29" i="27"/>
  <c r="AK31" i="27"/>
  <c r="AK33" i="27" s="1"/>
  <c r="AM31" i="21"/>
  <c r="AM33" i="21" s="1"/>
  <c r="AN29" i="21"/>
  <c r="AM31" i="20"/>
  <c r="AM33" i="20" s="1"/>
  <c r="AN29" i="20"/>
  <c r="AL17" i="18"/>
  <c r="AK19" i="18"/>
  <c r="AK21" i="18" s="1"/>
  <c r="AM31" i="16"/>
  <c r="AM33" i="16" s="1"/>
  <c r="AN29" i="16"/>
  <c r="AL17" i="25"/>
  <c r="AK19" i="25"/>
  <c r="AK21" i="25" s="1"/>
  <c r="AL17" i="20"/>
  <c r="AK19" i="20"/>
  <c r="AK21" i="20" s="1"/>
  <c r="AL17" i="17"/>
  <c r="AK19" i="17"/>
  <c r="AK21" i="17" s="1"/>
  <c r="AL17" i="14"/>
  <c r="AK19" i="14"/>
  <c r="AK21" i="14" s="1"/>
  <c r="AM31" i="17"/>
  <c r="AM33" i="17" s="1"/>
  <c r="AN29" i="17"/>
  <c r="AL29" i="28"/>
  <c r="AK31" i="28"/>
  <c r="AK33" i="28" s="1"/>
  <c r="AK17" i="27"/>
  <c r="AJ19" i="27"/>
  <c r="AJ21" i="27" s="1"/>
  <c r="AN29" i="23"/>
  <c r="AM31" i="23"/>
  <c r="AM33" i="23" s="1"/>
  <c r="AL29" i="26"/>
  <c r="AK31" i="26"/>
  <c r="AK33" i="26" s="1"/>
  <c r="AL17" i="24"/>
  <c r="AK19" i="24"/>
  <c r="AK21" i="24" s="1"/>
  <c r="AN29" i="25"/>
  <c r="AM31" i="25"/>
  <c r="AM33" i="25" s="1"/>
  <c r="AM31" i="24"/>
  <c r="AM33" i="24" s="1"/>
  <c r="AN29" i="24"/>
  <c r="AN29" i="14"/>
  <c r="AM31" i="14"/>
  <c r="AM33" i="14" s="1"/>
  <c r="AN56" i="18"/>
  <c r="AM58" i="18"/>
  <c r="AN56" i="24"/>
  <c r="AM58" i="24"/>
  <c r="AM60" i="24" s="1"/>
  <c r="AD52" i="25"/>
  <c r="AB27" i="33"/>
  <c r="AK58" i="27"/>
  <c r="AK60" i="27" s="1"/>
  <c r="AL56" i="27"/>
  <c r="AF48" i="20"/>
  <c r="AE50" i="20"/>
  <c r="AE52" i="20" s="1"/>
  <c r="AF48" i="21"/>
  <c r="AE50" i="21"/>
  <c r="AE52" i="21" s="1"/>
  <c r="AN56" i="16"/>
  <c r="AM58" i="16"/>
  <c r="AM60" i="16" s="1"/>
  <c r="AN56" i="13"/>
  <c r="AM58" i="13"/>
  <c r="AM60" i="13" s="1"/>
  <c r="AN56" i="21"/>
  <c r="AM58" i="21"/>
  <c r="AM60" i="21" s="1"/>
  <c r="AL60" i="18"/>
  <c r="AJ20" i="36"/>
  <c r="AF48" i="23"/>
  <c r="AE50" i="23"/>
  <c r="AE52" i="23" s="1"/>
  <c r="M50" i="14"/>
  <c r="M52" i="14" s="1"/>
  <c r="N48" i="14"/>
  <c r="AN56" i="23"/>
  <c r="AM58" i="23"/>
  <c r="AM60" i="23" s="1"/>
  <c r="AN56" i="19"/>
  <c r="AM58" i="19"/>
  <c r="AM60" i="19" s="1"/>
  <c r="AF48" i="19"/>
  <c r="AE50" i="19"/>
  <c r="AE52" i="19" s="1"/>
  <c r="AF48" i="25"/>
  <c r="AE50" i="25"/>
  <c r="AD50" i="27"/>
  <c r="AD52" i="27" s="1"/>
  <c r="AE48" i="27"/>
  <c r="AL60" i="25"/>
  <c r="AJ27" i="36"/>
  <c r="AM58" i="14"/>
  <c r="AM60" i="14" s="1"/>
  <c r="AN56" i="14"/>
  <c r="AD50" i="18"/>
  <c r="AE48" i="18"/>
  <c r="N48" i="17"/>
  <c r="M50" i="17"/>
  <c r="M52" i="17" s="1"/>
  <c r="AJ50" i="28"/>
  <c r="AJ52" i="28" s="1"/>
  <c r="AK48" i="28"/>
  <c r="AF48" i="24"/>
  <c r="AE50" i="24"/>
  <c r="AE52" i="24" s="1"/>
  <c r="AM58" i="26"/>
  <c r="AM60" i="26" s="1"/>
  <c r="AN56" i="26"/>
  <c r="AM58" i="25"/>
  <c r="AN56" i="25"/>
  <c r="N48" i="16"/>
  <c r="M50" i="16"/>
  <c r="M52" i="16" s="1"/>
  <c r="AK58" i="28"/>
  <c r="AK60" i="28" s="1"/>
  <c r="AL56" i="28"/>
  <c r="AM58" i="17"/>
  <c r="AM60" i="17" s="1"/>
  <c r="AN56" i="17"/>
  <c r="AC52" i="18"/>
  <c r="AA20" i="33"/>
  <c r="AE48" i="26"/>
  <c r="AD50" i="26"/>
  <c r="AD52" i="26" s="1"/>
  <c r="N48" i="13"/>
  <c r="M50" i="13"/>
  <c r="M52" i="13" s="1"/>
  <c r="AN56" i="20"/>
  <c r="AM58" i="20"/>
  <c r="AM60" i="20" s="1"/>
  <c r="AJ21" i="4"/>
  <c r="AJ21" i="11"/>
  <c r="M52" i="4"/>
  <c r="K6" i="33"/>
  <c r="L52" i="11"/>
  <c r="J13" i="33"/>
  <c r="AN56" i="11"/>
  <c r="AM58" i="11"/>
  <c r="AM60" i="11" s="1"/>
  <c r="AL17" i="6"/>
  <c r="AK19" i="6"/>
  <c r="AK21" i="6" s="1"/>
  <c r="AL17" i="3"/>
  <c r="AK19" i="3"/>
  <c r="AK21" i="3" s="1"/>
  <c r="N48" i="2"/>
  <c r="M50" i="2"/>
  <c r="M52" i="2" s="1"/>
  <c r="AK19" i="4"/>
  <c r="AL17" i="4"/>
  <c r="N48" i="7"/>
  <c r="M50" i="7"/>
  <c r="M52" i="7" s="1"/>
  <c r="AK19" i="11"/>
  <c r="AL17" i="11"/>
  <c r="O48" i="4"/>
  <c r="N50" i="4"/>
  <c r="AK19" i="9"/>
  <c r="AK21" i="9" s="1"/>
  <c r="AL17" i="9"/>
  <c r="N48" i="11"/>
  <c r="M50" i="11"/>
  <c r="N48" i="9"/>
  <c r="M50" i="9"/>
  <c r="M52" i="9" s="1"/>
  <c r="N48" i="5"/>
  <c r="M50" i="5"/>
  <c r="M52" i="5" s="1"/>
  <c r="J9" i="33"/>
  <c r="AL33" i="11"/>
  <c r="AJ13" i="36"/>
  <c r="AL17" i="7"/>
  <c r="AK19" i="7"/>
  <c r="AK21" i="7" s="1"/>
  <c r="AL17" i="2"/>
  <c r="AK19" i="2"/>
  <c r="AK21" i="2" s="1"/>
  <c r="AN29" i="11"/>
  <c r="AM31" i="11"/>
  <c r="N48" i="6"/>
  <c r="M50" i="6"/>
  <c r="M52" i="6" s="1"/>
  <c r="AN29" i="12"/>
  <c r="AM31" i="12"/>
  <c r="AM33" i="12" s="1"/>
  <c r="N48" i="3"/>
  <c r="M50" i="3"/>
  <c r="M52" i="3" s="1"/>
  <c r="AM17" i="12"/>
  <c r="AL19" i="12"/>
  <c r="AL21" i="12" s="1"/>
  <c r="M50" i="10"/>
  <c r="M52" i="10" s="1"/>
  <c r="N48" i="10"/>
  <c r="AL17" i="5"/>
  <c r="AK19" i="5"/>
  <c r="AK21" i="5" s="1"/>
  <c r="AK19" i="10"/>
  <c r="AK21" i="10" s="1"/>
  <c r="AL17" i="10"/>
  <c r="I17" i="33"/>
  <c r="J15" i="33"/>
  <c r="J31" i="33"/>
  <c r="I29" i="33"/>
  <c r="I30" i="33"/>
  <c r="J32" i="33"/>
  <c r="J33" i="33"/>
  <c r="I18" i="33"/>
  <c r="I19" i="33"/>
  <c r="I7" i="33"/>
  <c r="J9" i="36"/>
  <c r="J8" i="36"/>
  <c r="AA28" i="36"/>
  <c r="AA30" i="36"/>
  <c r="I4" i="33"/>
  <c r="J11" i="33"/>
  <c r="I5" i="33"/>
  <c r="J5" i="36"/>
  <c r="AA31" i="36"/>
  <c r="AA28" i="33"/>
  <c r="J8" i="33"/>
  <c r="J10" i="36"/>
  <c r="I12" i="33"/>
  <c r="J10" i="33"/>
  <c r="Z11" i="36"/>
  <c r="AA33" i="36"/>
  <c r="AA29" i="36"/>
  <c r="AA32" i="36"/>
  <c r="J12" i="36"/>
  <c r="J7" i="36"/>
  <c r="J4" i="36"/>
  <c r="I14" i="33"/>
  <c r="I26" i="33"/>
  <c r="J26" i="36"/>
  <c r="J25" i="36"/>
  <c r="I25" i="33"/>
  <c r="J24" i="36"/>
  <c r="I24" i="33"/>
  <c r="J23" i="36"/>
  <c r="I22" i="33"/>
  <c r="J22" i="36"/>
  <c r="J21" i="36"/>
  <c r="I21" i="33"/>
  <c r="K19" i="36"/>
  <c r="K18" i="36"/>
  <c r="I16" i="33"/>
  <c r="K16" i="36"/>
  <c r="J17" i="33"/>
  <c r="K17" i="36"/>
  <c r="J23" i="33"/>
  <c r="AO29" i="17" l="1"/>
  <c r="AN31" i="17"/>
  <c r="AN33" i="17" s="1"/>
  <c r="AO29" i="21"/>
  <c r="AN31" i="21"/>
  <c r="AN33" i="21" s="1"/>
  <c r="AM17" i="21"/>
  <c r="AL19" i="21"/>
  <c r="AL21" i="21" s="1"/>
  <c r="AN31" i="13"/>
  <c r="AN33" i="13" s="1"/>
  <c r="AO29" i="13"/>
  <c r="AN31" i="14"/>
  <c r="AN33" i="14" s="1"/>
  <c r="AO29" i="14"/>
  <c r="AO29" i="25"/>
  <c r="AN31" i="25"/>
  <c r="AN33" i="25" s="1"/>
  <c r="AM29" i="26"/>
  <c r="AL31" i="26"/>
  <c r="AL33" i="26" s="1"/>
  <c r="AL17" i="27"/>
  <c r="AK19" i="27"/>
  <c r="AK21" i="27" s="1"/>
  <c r="AM17" i="17"/>
  <c r="AL19" i="17"/>
  <c r="AL21" i="17" s="1"/>
  <c r="AM17" i="25"/>
  <c r="AL19" i="25"/>
  <c r="AL21" i="25" s="1"/>
  <c r="AM17" i="18"/>
  <c r="AL19" i="18"/>
  <c r="AL21" i="18" s="1"/>
  <c r="AM17" i="16"/>
  <c r="AL19" i="16"/>
  <c r="AL21" i="16" s="1"/>
  <c r="AL17" i="28"/>
  <c r="AK19" i="28"/>
  <c r="AK21" i="28" s="1"/>
  <c r="AM17" i="19"/>
  <c r="AL19" i="19"/>
  <c r="AL21" i="19" s="1"/>
  <c r="AO29" i="24"/>
  <c r="AN31" i="24"/>
  <c r="AN33" i="24" s="1"/>
  <c r="AN31" i="16"/>
  <c r="AN33" i="16" s="1"/>
  <c r="AO29" i="16"/>
  <c r="AO29" i="20"/>
  <c r="AN31" i="20"/>
  <c r="AN33" i="20" s="1"/>
  <c r="AM17" i="24"/>
  <c r="AL19" i="24"/>
  <c r="AL21" i="24" s="1"/>
  <c r="AO29" i="23"/>
  <c r="AN31" i="23"/>
  <c r="AN33" i="23" s="1"/>
  <c r="AM29" i="28"/>
  <c r="AL31" i="28"/>
  <c r="AL33" i="28" s="1"/>
  <c r="AM17" i="14"/>
  <c r="AL19" i="14"/>
  <c r="AL21" i="14" s="1"/>
  <c r="AL19" i="20"/>
  <c r="AL21" i="20" s="1"/>
  <c r="AM17" i="20"/>
  <c r="AL31" i="27"/>
  <c r="AL33" i="27" s="1"/>
  <c r="AM29" i="27"/>
  <c r="AO29" i="19"/>
  <c r="AN31" i="19"/>
  <c r="AN33" i="19" s="1"/>
  <c r="AM17" i="23"/>
  <c r="AL19" i="23"/>
  <c r="AL21" i="23" s="1"/>
  <c r="AL17" i="26"/>
  <c r="AK19" i="26"/>
  <c r="AK21" i="26" s="1"/>
  <c r="AO29" i="18"/>
  <c r="AN31" i="18"/>
  <c r="AN33" i="18" s="1"/>
  <c r="AM17" i="13"/>
  <c r="AL19" i="13"/>
  <c r="AL21" i="13" s="1"/>
  <c r="AN58" i="17"/>
  <c r="AN60" i="17" s="1"/>
  <c r="AO56" i="17"/>
  <c r="AO56" i="26"/>
  <c r="AN58" i="26"/>
  <c r="AN60" i="26" s="1"/>
  <c r="AL48" i="28"/>
  <c r="AK50" i="28"/>
  <c r="AK52" i="28" s="1"/>
  <c r="AF48" i="18"/>
  <c r="AE50" i="18"/>
  <c r="AE52" i="25"/>
  <c r="AC27" i="33"/>
  <c r="N50" i="14"/>
  <c r="N52" i="14" s="1"/>
  <c r="O48" i="14"/>
  <c r="AM56" i="27"/>
  <c r="AL58" i="27"/>
  <c r="AL60" i="27" s="1"/>
  <c r="AN58" i="20"/>
  <c r="AN60" i="20" s="1"/>
  <c r="AO56" i="20"/>
  <c r="AE50" i="26"/>
  <c r="AE52" i="26" s="1"/>
  <c r="AF48" i="26"/>
  <c r="O48" i="16"/>
  <c r="N50" i="16"/>
  <c r="N52" i="16" s="1"/>
  <c r="AD52" i="18"/>
  <c r="AB20" i="33"/>
  <c r="AG48" i="25"/>
  <c r="AF50" i="25"/>
  <c r="AO56" i="19"/>
  <c r="AN58" i="19"/>
  <c r="AN60" i="19" s="1"/>
  <c r="AO56" i="13"/>
  <c r="AN58" i="13"/>
  <c r="AN60" i="13" s="1"/>
  <c r="AG48" i="21"/>
  <c r="AF50" i="21"/>
  <c r="AF52" i="21" s="1"/>
  <c r="AO56" i="24"/>
  <c r="AN58" i="24"/>
  <c r="AN60" i="24" s="1"/>
  <c r="AL58" i="28"/>
  <c r="AL60" i="28" s="1"/>
  <c r="AM56" i="28"/>
  <c r="AO56" i="25"/>
  <c r="AN58" i="25"/>
  <c r="AN58" i="14"/>
  <c r="AN60" i="14" s="1"/>
  <c r="AO56" i="14"/>
  <c r="AF48" i="27"/>
  <c r="AE50" i="27"/>
  <c r="AE52" i="27" s="1"/>
  <c r="AM60" i="18"/>
  <c r="AK20" i="36"/>
  <c r="O48" i="13"/>
  <c r="N50" i="13"/>
  <c r="N52" i="13" s="1"/>
  <c r="AM60" i="25"/>
  <c r="AK27" i="36"/>
  <c r="AF50" i="24"/>
  <c r="AF52" i="24" s="1"/>
  <c r="AG48" i="24"/>
  <c r="O48" i="17"/>
  <c r="N50" i="17"/>
  <c r="N52" i="17" s="1"/>
  <c r="AG48" i="19"/>
  <c r="AF50" i="19"/>
  <c r="AF52" i="19" s="1"/>
  <c r="AO56" i="23"/>
  <c r="AN58" i="23"/>
  <c r="AN60" i="23" s="1"/>
  <c r="AF50" i="23"/>
  <c r="AF52" i="23" s="1"/>
  <c r="AG48" i="23"/>
  <c r="AO56" i="21"/>
  <c r="AN58" i="21"/>
  <c r="AN60" i="21" s="1"/>
  <c r="AO56" i="16"/>
  <c r="AN58" i="16"/>
  <c r="AN60" i="16" s="1"/>
  <c r="AF50" i="20"/>
  <c r="AF52" i="20" s="1"/>
  <c r="AG48" i="20"/>
  <c r="AN58" i="18"/>
  <c r="AO56" i="18"/>
  <c r="AM17" i="5"/>
  <c r="AL19" i="5"/>
  <c r="AL21" i="5" s="1"/>
  <c r="AO29" i="12"/>
  <c r="AN31" i="12"/>
  <c r="AN33" i="12" s="1"/>
  <c r="O48" i="5"/>
  <c r="N50" i="5"/>
  <c r="N52" i="5" s="1"/>
  <c r="P48" i="4"/>
  <c r="O50" i="4"/>
  <c r="O48" i="2"/>
  <c r="N50" i="2"/>
  <c r="N52" i="2" s="1"/>
  <c r="AM17" i="6"/>
  <c r="AL19" i="6"/>
  <c r="AL21" i="6" s="1"/>
  <c r="O48" i="3"/>
  <c r="N50" i="3"/>
  <c r="N52" i="3" s="1"/>
  <c r="O48" i="6"/>
  <c r="N50" i="6"/>
  <c r="N52" i="6" s="1"/>
  <c r="AM17" i="2"/>
  <c r="AL19" i="2"/>
  <c r="AL21" i="2" s="1"/>
  <c r="AL19" i="9"/>
  <c r="AL21" i="9" s="1"/>
  <c r="AM17" i="9"/>
  <c r="AM17" i="11"/>
  <c r="AL19" i="11"/>
  <c r="AM17" i="4"/>
  <c r="AL19" i="4"/>
  <c r="AN17" i="12"/>
  <c r="AM19" i="12"/>
  <c r="AM21" i="12" s="1"/>
  <c r="AO29" i="11"/>
  <c r="AN31" i="11"/>
  <c r="AL19" i="7"/>
  <c r="AL21" i="7" s="1"/>
  <c r="AM17" i="7"/>
  <c r="M52" i="11"/>
  <c r="K13" i="33"/>
  <c r="N52" i="4"/>
  <c r="A47" i="33"/>
  <c r="L6" i="33"/>
  <c r="AM17" i="10"/>
  <c r="AL19" i="10"/>
  <c r="AL21" i="10" s="1"/>
  <c r="N50" i="10"/>
  <c r="N52" i="10" s="1"/>
  <c r="O48" i="10"/>
  <c r="O48" i="11"/>
  <c r="N50" i="11"/>
  <c r="O48" i="7"/>
  <c r="N50" i="7"/>
  <c r="N52" i="7" s="1"/>
  <c r="K9" i="33"/>
  <c r="AK13" i="36"/>
  <c r="AM33" i="11"/>
  <c r="N50" i="9"/>
  <c r="N52" i="9" s="1"/>
  <c r="O48" i="9"/>
  <c r="AK21" i="11"/>
  <c r="AK21" i="4"/>
  <c r="AM17" i="3"/>
  <c r="AL19" i="3"/>
  <c r="AL21" i="3" s="1"/>
  <c r="AO56" i="11"/>
  <c r="AN58" i="11"/>
  <c r="AN60" i="11" s="1"/>
  <c r="K33" i="33"/>
  <c r="J29" i="33"/>
  <c r="K32" i="33"/>
  <c r="J30" i="33"/>
  <c r="K31" i="33"/>
  <c r="A60" i="36"/>
  <c r="L19" i="36"/>
  <c r="L16" i="36"/>
  <c r="A57" i="36"/>
  <c r="A58" i="36"/>
  <c r="L17" i="36"/>
  <c r="A55" i="36"/>
  <c r="L14" i="36"/>
  <c r="A56" i="36"/>
  <c r="L15" i="36"/>
  <c r="A59" i="36"/>
  <c r="L18" i="36"/>
  <c r="K15" i="33"/>
  <c r="J18" i="33"/>
  <c r="J19" i="33"/>
  <c r="K4" i="36"/>
  <c r="K7" i="36"/>
  <c r="K12" i="36"/>
  <c r="K9" i="36"/>
  <c r="K10" i="36"/>
  <c r="K8" i="33"/>
  <c r="J5" i="33"/>
  <c r="K11" i="33"/>
  <c r="AB31" i="36"/>
  <c r="AB32" i="36"/>
  <c r="AB29" i="36"/>
  <c r="K8" i="36"/>
  <c r="K5" i="36"/>
  <c r="J12" i="33"/>
  <c r="J7" i="33"/>
  <c r="J4" i="33"/>
  <c r="AB28" i="33"/>
  <c r="AB30" i="36"/>
  <c r="AB28" i="36"/>
  <c r="AB33" i="36"/>
  <c r="K10" i="33"/>
  <c r="AA11" i="36"/>
  <c r="J14" i="33"/>
  <c r="K26" i="36"/>
  <c r="J26" i="33"/>
  <c r="J25" i="33"/>
  <c r="K25" i="36"/>
  <c r="K24" i="36"/>
  <c r="J24" i="33"/>
  <c r="K23" i="36"/>
  <c r="K22" i="36"/>
  <c r="J22" i="33"/>
  <c r="J21" i="33"/>
  <c r="K21" i="36"/>
  <c r="J16" i="33"/>
  <c r="M14" i="36"/>
  <c r="M15" i="36"/>
  <c r="K23" i="33"/>
  <c r="AM19" i="20" l="1"/>
  <c r="AM21" i="20" s="1"/>
  <c r="AN17" i="20"/>
  <c r="AO31" i="16"/>
  <c r="AO33" i="16" s="1"/>
  <c r="AP29" i="16"/>
  <c r="AO31" i="13"/>
  <c r="AO33" i="13" s="1"/>
  <c r="AP29" i="13"/>
  <c r="AN17" i="13"/>
  <c r="AM19" i="13"/>
  <c r="AM21" i="13" s="1"/>
  <c r="AM17" i="26"/>
  <c r="AL19" i="26"/>
  <c r="AL21" i="26" s="1"/>
  <c r="AP29" i="19"/>
  <c r="AO31" i="19"/>
  <c r="AO33" i="19" s="1"/>
  <c r="AN29" i="28"/>
  <c r="AM31" i="28"/>
  <c r="AM33" i="28" s="1"/>
  <c r="AN17" i="24"/>
  <c r="AM19" i="24"/>
  <c r="AM21" i="24" s="1"/>
  <c r="AN17" i="19"/>
  <c r="AM19" i="19"/>
  <c r="AM21" i="19" s="1"/>
  <c r="AN17" i="16"/>
  <c r="AM19" i="16"/>
  <c r="AM21" i="16" s="1"/>
  <c r="AN17" i="25"/>
  <c r="AM19" i="25"/>
  <c r="AM21" i="25" s="1"/>
  <c r="AM17" i="27"/>
  <c r="AL19" i="27"/>
  <c r="AL21" i="27" s="1"/>
  <c r="AP29" i="25"/>
  <c r="AO31" i="25"/>
  <c r="AO33" i="25" s="1"/>
  <c r="AP29" i="21"/>
  <c r="AO31" i="21"/>
  <c r="AO33" i="21" s="1"/>
  <c r="AN29" i="27"/>
  <c r="AM31" i="27"/>
  <c r="AM33" i="27" s="1"/>
  <c r="AP29" i="14"/>
  <c r="AO31" i="14"/>
  <c r="AO33" i="14" s="1"/>
  <c r="AP29" i="18"/>
  <c r="AO31" i="18"/>
  <c r="AO33" i="18" s="1"/>
  <c r="AN17" i="23"/>
  <c r="AM19" i="23"/>
  <c r="AM21" i="23" s="1"/>
  <c r="AN17" i="14"/>
  <c r="AM19" i="14"/>
  <c r="AM21" i="14" s="1"/>
  <c r="AP29" i="23"/>
  <c r="AO31" i="23"/>
  <c r="AO33" i="23" s="1"/>
  <c r="AP29" i="20"/>
  <c r="AO31" i="20"/>
  <c r="AO33" i="20" s="1"/>
  <c r="AP29" i="24"/>
  <c r="AO31" i="24"/>
  <c r="AO33" i="24" s="1"/>
  <c r="AM17" i="28"/>
  <c r="AL19" i="28"/>
  <c r="AL21" i="28" s="1"/>
  <c r="AN17" i="18"/>
  <c r="AM19" i="18"/>
  <c r="AM21" i="18" s="1"/>
  <c r="AN17" i="17"/>
  <c r="AM19" i="17"/>
  <c r="AM21" i="17" s="1"/>
  <c r="AN29" i="26"/>
  <c r="AM31" i="26"/>
  <c r="AM33" i="26" s="1"/>
  <c r="AM19" i="21"/>
  <c r="AM21" i="21" s="1"/>
  <c r="AN17" i="21"/>
  <c r="AP29" i="17"/>
  <c r="AO31" i="17"/>
  <c r="AO33" i="17" s="1"/>
  <c r="AO58" i="18"/>
  <c r="AP56" i="18"/>
  <c r="AH48" i="23"/>
  <c r="AG50" i="23"/>
  <c r="AG52" i="23" s="1"/>
  <c r="AG50" i="24"/>
  <c r="AG52" i="24" s="1"/>
  <c r="AH48" i="24"/>
  <c r="AN60" i="25"/>
  <c r="AL27" i="36"/>
  <c r="AD27" i="33"/>
  <c r="AF52" i="25"/>
  <c r="AO58" i="20"/>
  <c r="AO60" i="20" s="1"/>
  <c r="AP56" i="20"/>
  <c r="O50" i="14"/>
  <c r="O52" i="14" s="1"/>
  <c r="P48" i="14"/>
  <c r="AE52" i="18"/>
  <c r="AC20" i="33"/>
  <c r="AN60" i="18"/>
  <c r="AL20" i="36"/>
  <c r="AP56" i="16"/>
  <c r="AO58" i="16"/>
  <c r="AO60" i="16" s="1"/>
  <c r="AH48" i="19"/>
  <c r="AG50" i="19"/>
  <c r="AG52" i="19" s="1"/>
  <c r="P48" i="13"/>
  <c r="O50" i="13"/>
  <c r="O52" i="13" s="1"/>
  <c r="AG48" i="27"/>
  <c r="AF50" i="27"/>
  <c r="AF52" i="27" s="1"/>
  <c r="AO58" i="25"/>
  <c r="AP56" i="25"/>
  <c r="AO58" i="24"/>
  <c r="AO60" i="24" s="1"/>
  <c r="AP56" i="24"/>
  <c r="AP56" i="13"/>
  <c r="AO58" i="13"/>
  <c r="AO60" i="13" s="1"/>
  <c r="AH48" i="25"/>
  <c r="AG50" i="25"/>
  <c r="P48" i="16"/>
  <c r="O50" i="16"/>
  <c r="O52" i="16" s="1"/>
  <c r="AF50" i="18"/>
  <c r="AG48" i="18"/>
  <c r="AP56" i="26"/>
  <c r="AO58" i="26"/>
  <c r="AO60" i="26" s="1"/>
  <c r="AH48" i="20"/>
  <c r="AG50" i="20"/>
  <c r="AG52" i="20" s="1"/>
  <c r="AO58" i="14"/>
  <c r="AO60" i="14" s="1"/>
  <c r="AP56" i="14"/>
  <c r="AM58" i="28"/>
  <c r="AM60" i="28" s="1"/>
  <c r="AN56" i="28"/>
  <c r="AF50" i="26"/>
  <c r="AF52" i="26" s="1"/>
  <c r="AG48" i="26"/>
  <c r="AP56" i="17"/>
  <c r="AO58" i="17"/>
  <c r="AO60" i="17" s="1"/>
  <c r="AO58" i="21"/>
  <c r="AO60" i="21" s="1"/>
  <c r="AP56" i="21"/>
  <c r="AO58" i="23"/>
  <c r="AO60" i="23" s="1"/>
  <c r="AP56" i="23"/>
  <c r="P48" i="17"/>
  <c r="O50" i="17"/>
  <c r="O52" i="17" s="1"/>
  <c r="AG50" i="21"/>
  <c r="AG52" i="21" s="1"/>
  <c r="AH48" i="21"/>
  <c r="AP56" i="19"/>
  <c r="AO58" i="19"/>
  <c r="AO60" i="19" s="1"/>
  <c r="AM58" i="27"/>
  <c r="AM60" i="27" s="1"/>
  <c r="AN56" i="27"/>
  <c r="AM48" i="28"/>
  <c r="AL50" i="28"/>
  <c r="AL52" i="28" s="1"/>
  <c r="AM19" i="10"/>
  <c r="AM21" i="10" s="1"/>
  <c r="AN17" i="10"/>
  <c r="AL13" i="36"/>
  <c r="AN33" i="11"/>
  <c r="AM19" i="9"/>
  <c r="AM21" i="9" s="1"/>
  <c r="AN17" i="9"/>
  <c r="O52" i="4"/>
  <c r="M6" i="33"/>
  <c r="AP29" i="11"/>
  <c r="AO31" i="11"/>
  <c r="P48" i="6"/>
  <c r="O50" i="6"/>
  <c r="O52" i="6" s="1"/>
  <c r="AP29" i="12"/>
  <c r="AO31" i="12"/>
  <c r="AO33" i="12" s="1"/>
  <c r="AN17" i="6"/>
  <c r="AM19" i="6"/>
  <c r="AM21" i="6" s="1"/>
  <c r="P48" i="7"/>
  <c r="O50" i="7"/>
  <c r="O52" i="7" s="1"/>
  <c r="AM19" i="7"/>
  <c r="AM21" i="7" s="1"/>
  <c r="AN17" i="7"/>
  <c r="AL21" i="11"/>
  <c r="O50" i="9"/>
  <c r="O52" i="9" s="1"/>
  <c r="P48" i="9"/>
  <c r="P48" i="11"/>
  <c r="O50" i="11"/>
  <c r="AL21" i="4"/>
  <c r="AP56" i="11"/>
  <c r="AO58" i="11"/>
  <c r="AO60" i="11" s="1"/>
  <c r="P48" i="10"/>
  <c r="O50" i="10"/>
  <c r="O52" i="10" s="1"/>
  <c r="AM19" i="4"/>
  <c r="AN17" i="4"/>
  <c r="Q48" i="4"/>
  <c r="P50" i="4"/>
  <c r="AN17" i="3"/>
  <c r="AM19" i="3"/>
  <c r="AM21" i="3" s="1"/>
  <c r="N52" i="11"/>
  <c r="L13" i="33"/>
  <c r="A54" i="33"/>
  <c r="AO17" i="12"/>
  <c r="AN19" i="12"/>
  <c r="AN21" i="12" s="1"/>
  <c r="AN17" i="11"/>
  <c r="AM19" i="11"/>
  <c r="AN17" i="2"/>
  <c r="AM19" i="2"/>
  <c r="AM21" i="2" s="1"/>
  <c r="P48" i="3"/>
  <c r="O50" i="3"/>
  <c r="O52" i="3" s="1"/>
  <c r="P48" i="2"/>
  <c r="O50" i="2"/>
  <c r="O52" i="2" s="1"/>
  <c r="P48" i="5"/>
  <c r="O50" i="5"/>
  <c r="O52" i="5" s="1"/>
  <c r="AN17" i="5"/>
  <c r="AM19" i="5"/>
  <c r="AM21" i="5" s="1"/>
  <c r="K17" i="33"/>
  <c r="K18" i="33"/>
  <c r="K30" i="33"/>
  <c r="A73" i="33"/>
  <c r="L33" i="33"/>
  <c r="A74" i="33"/>
  <c r="A72" i="33"/>
  <c r="L31" i="33"/>
  <c r="K29" i="33"/>
  <c r="A51" i="36"/>
  <c r="L10" i="36"/>
  <c r="L11" i="33"/>
  <c r="A52" i="33"/>
  <c r="A63" i="36"/>
  <c r="L22" i="36"/>
  <c r="A49" i="33"/>
  <c r="L8" i="33"/>
  <c r="A50" i="33"/>
  <c r="L9" i="33"/>
  <c r="L12" i="36"/>
  <c r="A53" i="36"/>
  <c r="A66" i="36"/>
  <c r="L25" i="36"/>
  <c r="L8" i="36"/>
  <c r="A49" i="36"/>
  <c r="L15" i="33"/>
  <c r="A56" i="33"/>
  <c r="L4" i="36"/>
  <c r="A45" i="36"/>
  <c r="L9" i="36"/>
  <c r="A50" i="36"/>
  <c r="A48" i="36"/>
  <c r="L7" i="36"/>
  <c r="A65" i="36"/>
  <c r="L24" i="36"/>
  <c r="L10" i="33"/>
  <c r="A51" i="33"/>
  <c r="A67" i="36"/>
  <c r="L26" i="36"/>
  <c r="L5" i="36"/>
  <c r="A46" i="36"/>
  <c r="L23" i="36"/>
  <c r="A64" i="36"/>
  <c r="L21" i="36"/>
  <c r="A62" i="36"/>
  <c r="K19" i="33"/>
  <c r="AC32" i="36"/>
  <c r="K5" i="33"/>
  <c r="K4" i="33"/>
  <c r="AC31" i="36"/>
  <c r="AC28" i="33"/>
  <c r="K7" i="33"/>
  <c r="AB11" i="36"/>
  <c r="AC33" i="36"/>
  <c r="AC30" i="36"/>
  <c r="K12" i="33"/>
  <c r="AC28" i="36"/>
  <c r="AC29" i="36"/>
  <c r="K14" i="33"/>
  <c r="K26" i="33"/>
  <c r="K25" i="33"/>
  <c r="K24" i="33"/>
  <c r="K22" i="33"/>
  <c r="K21" i="33"/>
  <c r="M19" i="36"/>
  <c r="M18" i="36"/>
  <c r="M16" i="36"/>
  <c r="K16" i="33"/>
  <c r="M17" i="36"/>
  <c r="L16" i="33"/>
  <c r="N15" i="36"/>
  <c r="N14" i="36"/>
  <c r="M15" i="33" l="1"/>
  <c r="AQ29" i="16"/>
  <c r="AP31" i="16"/>
  <c r="AP33" i="16" s="1"/>
  <c r="AQ29" i="17"/>
  <c r="AP31" i="17"/>
  <c r="AP33" i="17" s="1"/>
  <c r="AO29" i="26"/>
  <c r="AN31" i="26"/>
  <c r="AN33" i="26" s="1"/>
  <c r="AO17" i="18"/>
  <c r="AN19" i="18"/>
  <c r="AN21" i="18" s="1"/>
  <c r="AQ29" i="24"/>
  <c r="AP31" i="24"/>
  <c r="AP33" i="24" s="1"/>
  <c r="AQ29" i="23"/>
  <c r="AP31" i="23"/>
  <c r="AP33" i="23" s="1"/>
  <c r="AO17" i="23"/>
  <c r="AN19" i="23"/>
  <c r="AN21" i="23" s="1"/>
  <c r="AP31" i="14"/>
  <c r="AP33" i="14" s="1"/>
  <c r="AQ29" i="14"/>
  <c r="AQ29" i="21"/>
  <c r="AP31" i="21"/>
  <c r="AP33" i="21" s="1"/>
  <c r="AN17" i="27"/>
  <c r="AM19" i="27"/>
  <c r="AM21" i="27" s="1"/>
  <c r="AO17" i="16"/>
  <c r="AN19" i="16"/>
  <c r="AN21" i="16" s="1"/>
  <c r="AO17" i="24"/>
  <c r="AN19" i="24"/>
  <c r="AN21" i="24" s="1"/>
  <c r="AQ29" i="19"/>
  <c r="AP31" i="19"/>
  <c r="AP33" i="19" s="1"/>
  <c r="AN19" i="13"/>
  <c r="AN21" i="13" s="1"/>
  <c r="AO17" i="13"/>
  <c r="AN19" i="21"/>
  <c r="AN21" i="21" s="1"/>
  <c r="AO17" i="21"/>
  <c r="AP31" i="13"/>
  <c r="AP33" i="13" s="1"/>
  <c r="AQ29" i="13"/>
  <c r="AN19" i="20"/>
  <c r="AN21" i="20" s="1"/>
  <c r="AO17" i="20"/>
  <c r="AO17" i="17"/>
  <c r="AN19" i="17"/>
  <c r="AN21" i="17" s="1"/>
  <c r="AN17" i="28"/>
  <c r="AM19" i="28"/>
  <c r="AM21" i="28" s="1"/>
  <c r="AP31" i="20"/>
  <c r="AP33" i="20" s="1"/>
  <c r="AQ29" i="20"/>
  <c r="AO17" i="14"/>
  <c r="AN19" i="14"/>
  <c r="AN21" i="14" s="1"/>
  <c r="AP31" i="18"/>
  <c r="AP33" i="18" s="1"/>
  <c r="AQ29" i="18"/>
  <c r="AN31" i="27"/>
  <c r="AN33" i="27" s="1"/>
  <c r="AO29" i="27"/>
  <c r="AQ29" i="25"/>
  <c r="AP31" i="25"/>
  <c r="AP33" i="25" s="1"/>
  <c r="AO17" i="25"/>
  <c r="AN19" i="25"/>
  <c r="AN21" i="25" s="1"/>
  <c r="AO17" i="19"/>
  <c r="AN19" i="19"/>
  <c r="AN21" i="19" s="1"/>
  <c r="AO29" i="28"/>
  <c r="AN31" i="28"/>
  <c r="AN33" i="28" s="1"/>
  <c r="AN17" i="26"/>
  <c r="AM19" i="26"/>
  <c r="AM21" i="26" s="1"/>
  <c r="AP58" i="21"/>
  <c r="AP60" i="21" s="1"/>
  <c r="AQ56" i="21"/>
  <c r="AH48" i="26"/>
  <c r="AG50" i="26"/>
  <c r="AG52" i="26" s="1"/>
  <c r="AQ56" i="14"/>
  <c r="AP58" i="14"/>
  <c r="AP60" i="14" s="1"/>
  <c r="AQ56" i="25"/>
  <c r="AP58" i="25"/>
  <c r="AQ56" i="20"/>
  <c r="AP58" i="20"/>
  <c r="AP60" i="20" s="1"/>
  <c r="AN48" i="28"/>
  <c r="AM50" i="28"/>
  <c r="AM52" i="28" s="1"/>
  <c r="AQ56" i="19"/>
  <c r="AP58" i="19"/>
  <c r="AP60" i="19" s="1"/>
  <c r="Q48" i="17"/>
  <c r="P50" i="17"/>
  <c r="P52" i="17" s="1"/>
  <c r="AP58" i="26"/>
  <c r="AP60" i="26" s="1"/>
  <c r="AQ56" i="26"/>
  <c r="Q48" i="16"/>
  <c r="P50" i="16"/>
  <c r="P52" i="16" s="1"/>
  <c r="AQ56" i="13"/>
  <c r="AP58" i="13"/>
  <c r="AP60" i="13" s="1"/>
  <c r="AO60" i="25"/>
  <c r="AM27" i="36"/>
  <c r="Q48" i="13"/>
  <c r="P50" i="13"/>
  <c r="P52" i="13" s="1"/>
  <c r="AQ56" i="16"/>
  <c r="AP58" i="16"/>
  <c r="AP60" i="16" s="1"/>
  <c r="AH50" i="23"/>
  <c r="AH52" i="23" s="1"/>
  <c r="AI48" i="23"/>
  <c r="AO56" i="27"/>
  <c r="AN58" i="27"/>
  <c r="AN60" i="27" s="1"/>
  <c r="AI48" i="21"/>
  <c r="AH50" i="21"/>
  <c r="AH52" i="21" s="1"/>
  <c r="AQ56" i="23"/>
  <c r="AP58" i="23"/>
  <c r="AP60" i="23" s="1"/>
  <c r="AN58" i="28"/>
  <c r="AN60" i="28" s="1"/>
  <c r="AO56" i="28"/>
  <c r="AH48" i="18"/>
  <c r="AG50" i="18"/>
  <c r="AG52" i="25"/>
  <c r="AE27" i="33"/>
  <c r="AQ56" i="24"/>
  <c r="AP58" i="24"/>
  <c r="AP60" i="24" s="1"/>
  <c r="P50" i="14"/>
  <c r="P52" i="14" s="1"/>
  <c r="Q48" i="14"/>
  <c r="AH50" i="24"/>
  <c r="AH52" i="24" s="1"/>
  <c r="AI48" i="24"/>
  <c r="AP58" i="18"/>
  <c r="AQ56" i="18"/>
  <c r="AQ56" i="17"/>
  <c r="AP58" i="17"/>
  <c r="AP60" i="17" s="1"/>
  <c r="AI48" i="20"/>
  <c r="AH50" i="20"/>
  <c r="AH52" i="20" s="1"/>
  <c r="AF52" i="18"/>
  <c r="AD20" i="33"/>
  <c r="AI48" i="25"/>
  <c r="AH50" i="25"/>
  <c r="AH48" i="27"/>
  <c r="AG50" i="27"/>
  <c r="AG52" i="27" s="1"/>
  <c r="AI48" i="19"/>
  <c r="AH50" i="19"/>
  <c r="AH52" i="19" s="1"/>
  <c r="AO60" i="18"/>
  <c r="AM20" i="36"/>
  <c r="AO17" i="5"/>
  <c r="AN19" i="5"/>
  <c r="AN21" i="5" s="1"/>
  <c r="AO17" i="4"/>
  <c r="AN19" i="4"/>
  <c r="R48" i="4"/>
  <c r="Q50" i="4"/>
  <c r="Q48" i="10"/>
  <c r="P50" i="10"/>
  <c r="P52" i="10" s="1"/>
  <c r="AO17" i="6"/>
  <c r="AN19" i="6"/>
  <c r="AN21" i="6" s="1"/>
  <c r="Q48" i="6"/>
  <c r="P50" i="6"/>
  <c r="P52" i="6" s="1"/>
  <c r="Q48" i="2"/>
  <c r="P50" i="2"/>
  <c r="P52" i="2" s="1"/>
  <c r="AP17" i="12"/>
  <c r="AO19" i="12"/>
  <c r="AO21" i="12" s="1"/>
  <c r="M9" i="33"/>
  <c r="AM21" i="11"/>
  <c r="AO17" i="3"/>
  <c r="AN19" i="3"/>
  <c r="AN21" i="3" s="1"/>
  <c r="AM21" i="4"/>
  <c r="AQ56" i="11"/>
  <c r="AP58" i="11"/>
  <c r="AP60" i="11" s="1"/>
  <c r="Q48" i="11"/>
  <c r="P50" i="11"/>
  <c r="P50" i="7"/>
  <c r="P52" i="7" s="1"/>
  <c r="Q48" i="7"/>
  <c r="AM13" i="36"/>
  <c r="AO33" i="11"/>
  <c r="AN19" i="9"/>
  <c r="AN21" i="9" s="1"/>
  <c r="AO17" i="9"/>
  <c r="AO17" i="10"/>
  <c r="AN19" i="10"/>
  <c r="AN21" i="10" s="1"/>
  <c r="AO17" i="2"/>
  <c r="AN19" i="2"/>
  <c r="AN21" i="2" s="1"/>
  <c r="O52" i="11"/>
  <c r="M13" i="33"/>
  <c r="Q48" i="5"/>
  <c r="P50" i="5"/>
  <c r="P52" i="5" s="1"/>
  <c r="Q48" i="3"/>
  <c r="P50" i="3"/>
  <c r="P52" i="3" s="1"/>
  <c r="AO17" i="11"/>
  <c r="AN19" i="11"/>
  <c r="P52" i="4"/>
  <c r="N6" i="33"/>
  <c r="P50" i="9"/>
  <c r="P52" i="9" s="1"/>
  <c r="Q48" i="9"/>
  <c r="AO17" i="7"/>
  <c r="AN19" i="7"/>
  <c r="AN21" i="7" s="1"/>
  <c r="AQ29" i="12"/>
  <c r="AP31" i="12"/>
  <c r="AP33" i="12" s="1"/>
  <c r="AQ29" i="11"/>
  <c r="AP31" i="11"/>
  <c r="L29" i="33"/>
  <c r="A70" i="33"/>
  <c r="M33" i="33"/>
  <c r="M32" i="33"/>
  <c r="M31" i="33"/>
  <c r="A71" i="33"/>
  <c r="L24" i="33"/>
  <c r="A65" i="33"/>
  <c r="L25" i="33"/>
  <c r="A66" i="33"/>
  <c r="L22" i="33"/>
  <c r="A63" i="33"/>
  <c r="A45" i="33"/>
  <c r="L4" i="33"/>
  <c r="L26" i="33"/>
  <c r="A67" i="33"/>
  <c r="L7" i="33"/>
  <c r="A48" i="33"/>
  <c r="A46" i="33"/>
  <c r="L5" i="33"/>
  <c r="A53" i="33"/>
  <c r="L12" i="33"/>
  <c r="A57" i="33"/>
  <c r="A55" i="33"/>
  <c r="L14" i="33"/>
  <c r="A64" i="33"/>
  <c r="L23" i="33"/>
  <c r="A62" i="33"/>
  <c r="L21" i="33"/>
  <c r="A60" i="33"/>
  <c r="L19" i="33"/>
  <c r="A59" i="33"/>
  <c r="L18" i="33"/>
  <c r="A58" i="33"/>
  <c r="L17" i="33"/>
  <c r="AD32" i="36"/>
  <c r="AD33" i="36"/>
  <c r="M10" i="36"/>
  <c r="M9" i="36"/>
  <c r="AC11" i="36"/>
  <c r="M8" i="36"/>
  <c r="AD30" i="36"/>
  <c r="M10" i="33"/>
  <c r="M8" i="33"/>
  <c r="M4" i="36"/>
  <c r="M5" i="36"/>
  <c r="M11" i="33"/>
  <c r="AD28" i="36"/>
  <c r="AD31" i="36"/>
  <c r="AD29" i="36"/>
  <c r="M12" i="36"/>
  <c r="M7" i="36"/>
  <c r="AD28" i="33"/>
  <c r="M26" i="36"/>
  <c r="M25" i="36"/>
  <c r="M24" i="36"/>
  <c r="M23" i="36"/>
  <c r="M22" i="36"/>
  <c r="M21" i="36"/>
  <c r="N19" i="36"/>
  <c r="N18" i="36"/>
  <c r="N16" i="36"/>
  <c r="N17" i="36"/>
  <c r="O14" i="36"/>
  <c r="O15" i="36"/>
  <c r="M23" i="33"/>
  <c r="M22" i="33"/>
  <c r="N9" i="33" l="1"/>
  <c r="N15" i="33"/>
  <c r="AR29" i="18"/>
  <c r="AQ31" i="18"/>
  <c r="AQ33" i="18" s="1"/>
  <c r="AQ31" i="20"/>
  <c r="AQ33" i="20" s="1"/>
  <c r="AR29" i="20"/>
  <c r="AQ31" i="13"/>
  <c r="AQ33" i="13" s="1"/>
  <c r="AR29" i="13"/>
  <c r="AP17" i="13"/>
  <c r="AO19" i="13"/>
  <c r="AO21" i="13" s="1"/>
  <c r="AR29" i="14"/>
  <c r="AQ31" i="14"/>
  <c r="AQ33" i="14" s="1"/>
  <c r="AO17" i="26"/>
  <c r="AN19" i="26"/>
  <c r="AN21" i="26" s="1"/>
  <c r="AO19" i="19"/>
  <c r="AO21" i="19" s="1"/>
  <c r="AP17" i="19"/>
  <c r="AR29" i="25"/>
  <c r="AQ31" i="25"/>
  <c r="AQ33" i="25" s="1"/>
  <c r="AP17" i="17"/>
  <c r="AO19" i="17"/>
  <c r="AO21" i="17" s="1"/>
  <c r="AP17" i="24"/>
  <c r="AO19" i="24"/>
  <c r="AO21" i="24" s="1"/>
  <c r="AO17" i="27"/>
  <c r="AN19" i="27"/>
  <c r="AN21" i="27" s="1"/>
  <c r="AR29" i="23"/>
  <c r="AQ31" i="23"/>
  <c r="AQ33" i="23" s="1"/>
  <c r="AP17" i="18"/>
  <c r="AO19" i="18"/>
  <c r="AO21" i="18" s="1"/>
  <c r="AR29" i="17"/>
  <c r="AQ31" i="17"/>
  <c r="AQ33" i="17" s="1"/>
  <c r="AO31" i="27"/>
  <c r="AO33" i="27" s="1"/>
  <c r="AP29" i="27"/>
  <c r="AO19" i="20"/>
  <c r="AO21" i="20" s="1"/>
  <c r="AP17" i="20"/>
  <c r="AP17" i="21"/>
  <c r="AO19" i="21"/>
  <c r="AO21" i="21" s="1"/>
  <c r="AP29" i="28"/>
  <c r="AO31" i="28"/>
  <c r="AO33" i="28" s="1"/>
  <c r="AP17" i="25"/>
  <c r="AO19" i="25"/>
  <c r="AO21" i="25" s="1"/>
  <c r="AP17" i="14"/>
  <c r="AO19" i="14"/>
  <c r="AO21" i="14" s="1"/>
  <c r="AO17" i="28"/>
  <c r="AN19" i="28"/>
  <c r="AN21" i="28" s="1"/>
  <c r="AR29" i="19"/>
  <c r="AQ31" i="19"/>
  <c r="AQ33" i="19" s="1"/>
  <c r="AP17" i="16"/>
  <c r="AO19" i="16"/>
  <c r="AO21" i="16" s="1"/>
  <c r="AR29" i="21"/>
  <c r="AQ31" i="21"/>
  <c r="AQ33" i="21" s="1"/>
  <c r="AP17" i="23"/>
  <c r="AO19" i="23"/>
  <c r="AO21" i="23" s="1"/>
  <c r="AQ31" i="24"/>
  <c r="AQ33" i="24" s="1"/>
  <c r="AR29" i="24"/>
  <c r="AO31" i="26"/>
  <c r="AO33" i="26" s="1"/>
  <c r="AP29" i="26"/>
  <c r="AR29" i="16"/>
  <c r="AQ31" i="16"/>
  <c r="AQ33" i="16" s="1"/>
  <c r="AJ48" i="24"/>
  <c r="AI50" i="24"/>
  <c r="AI52" i="24" s="1"/>
  <c r="AG52" i="18"/>
  <c r="AE20" i="33"/>
  <c r="AP60" i="25"/>
  <c r="AN27" i="36"/>
  <c r="AI48" i="27"/>
  <c r="AH50" i="27"/>
  <c r="AH52" i="27" s="1"/>
  <c r="AR56" i="17"/>
  <c r="AQ58" i="17"/>
  <c r="AQ60" i="17" s="1"/>
  <c r="AR56" i="24"/>
  <c r="AQ58" i="24"/>
  <c r="AQ60" i="24" s="1"/>
  <c r="AH50" i="18"/>
  <c r="AI48" i="18"/>
  <c r="AR56" i="23"/>
  <c r="AQ58" i="23"/>
  <c r="AQ60" i="23" s="1"/>
  <c r="AP56" i="27"/>
  <c r="AO58" i="27"/>
  <c r="AO60" i="27" s="1"/>
  <c r="AR56" i="16"/>
  <c r="AQ58" i="16"/>
  <c r="AQ60" i="16" s="1"/>
  <c r="R48" i="16"/>
  <c r="Q50" i="16"/>
  <c r="Q52" i="16" s="1"/>
  <c r="Q50" i="17"/>
  <c r="Q52" i="17" s="1"/>
  <c r="R48" i="17"/>
  <c r="AO48" i="28"/>
  <c r="AN50" i="28"/>
  <c r="AN52" i="28" s="1"/>
  <c r="AQ58" i="25"/>
  <c r="AR56" i="25"/>
  <c r="AH50" i="26"/>
  <c r="AH52" i="26" s="1"/>
  <c r="AI48" i="26"/>
  <c r="AH52" i="25"/>
  <c r="AF27" i="33"/>
  <c r="AQ58" i="18"/>
  <c r="AR56" i="18"/>
  <c r="Q50" i="14"/>
  <c r="Q52" i="14" s="1"/>
  <c r="R48" i="14"/>
  <c r="AO58" i="28"/>
  <c r="AO60" i="28" s="1"/>
  <c r="AP56" i="28"/>
  <c r="AJ48" i="23"/>
  <c r="AI50" i="23"/>
  <c r="AI52" i="23" s="1"/>
  <c r="AQ58" i="26"/>
  <c r="AQ60" i="26" s="1"/>
  <c r="AR56" i="26"/>
  <c r="AQ58" i="21"/>
  <c r="AQ60" i="21" s="1"/>
  <c r="AR56" i="21"/>
  <c r="AJ48" i="19"/>
  <c r="AI50" i="19"/>
  <c r="AI52" i="19" s="1"/>
  <c r="AJ48" i="25"/>
  <c r="AI50" i="25"/>
  <c r="AI50" i="20"/>
  <c r="AI52" i="20" s="1"/>
  <c r="AJ48" i="20"/>
  <c r="AP60" i="18"/>
  <c r="AN20" i="36"/>
  <c r="AI50" i="21"/>
  <c r="AI52" i="21" s="1"/>
  <c r="AJ48" i="21"/>
  <c r="R48" i="13"/>
  <c r="Q50" i="13"/>
  <c r="Q52" i="13" s="1"/>
  <c r="AR56" i="13"/>
  <c r="AQ58" i="13"/>
  <c r="AQ60" i="13" s="1"/>
  <c r="AR56" i="19"/>
  <c r="AQ58" i="19"/>
  <c r="AQ60" i="19" s="1"/>
  <c r="AR56" i="20"/>
  <c r="AQ58" i="20"/>
  <c r="AQ60" i="20" s="1"/>
  <c r="AQ58" i="14"/>
  <c r="AQ60" i="14" s="1"/>
  <c r="AR56" i="14"/>
  <c r="AP17" i="11"/>
  <c r="AO19" i="11"/>
  <c r="R48" i="5"/>
  <c r="Q50" i="5"/>
  <c r="Q52" i="5" s="1"/>
  <c r="AP17" i="2"/>
  <c r="AO19" i="2"/>
  <c r="AO21" i="2" s="1"/>
  <c r="AR56" i="11"/>
  <c r="AQ58" i="11"/>
  <c r="AQ60" i="11" s="1"/>
  <c r="AP17" i="3"/>
  <c r="AO19" i="3"/>
  <c r="AO21" i="3" s="1"/>
  <c r="AN21" i="4"/>
  <c r="AN13" i="36"/>
  <c r="AP33" i="11"/>
  <c r="P52" i="11"/>
  <c r="N13" i="33"/>
  <c r="AQ17" i="12"/>
  <c r="AP19" i="12"/>
  <c r="AP21" i="12" s="1"/>
  <c r="R48" i="6"/>
  <c r="Q50" i="6"/>
  <c r="Q52" i="6" s="1"/>
  <c r="Q50" i="10"/>
  <c r="Q52" i="10" s="1"/>
  <c r="R48" i="10"/>
  <c r="AO19" i="4"/>
  <c r="AP17" i="4"/>
  <c r="AR29" i="12"/>
  <c r="AQ31" i="12"/>
  <c r="AQ33" i="12" s="1"/>
  <c r="AQ31" i="11"/>
  <c r="AR29" i="11"/>
  <c r="AP17" i="7"/>
  <c r="AO19" i="7"/>
  <c r="AO21" i="7" s="1"/>
  <c r="R48" i="3"/>
  <c r="Q50" i="3"/>
  <c r="Q52" i="3" s="1"/>
  <c r="AO19" i="10"/>
  <c r="AO21" i="10" s="1"/>
  <c r="AP17" i="10"/>
  <c r="R48" i="11"/>
  <c r="Q50" i="11"/>
  <c r="Q52" i="4"/>
  <c r="O6" i="33"/>
  <c r="Q50" i="9"/>
  <c r="Q52" i="9" s="1"/>
  <c r="R48" i="9"/>
  <c r="AN21" i="11"/>
  <c r="AP17" i="9"/>
  <c r="AO19" i="9"/>
  <c r="AO21" i="9" s="1"/>
  <c r="R48" i="7"/>
  <c r="Q50" i="7"/>
  <c r="Q52" i="7" s="1"/>
  <c r="R48" i="2"/>
  <c r="Q50" i="2"/>
  <c r="Q52" i="2" s="1"/>
  <c r="AP17" i="6"/>
  <c r="AO19" i="6"/>
  <c r="AO21" i="6" s="1"/>
  <c r="S48" i="4"/>
  <c r="R50" i="4"/>
  <c r="AP17" i="5"/>
  <c r="AO19" i="5"/>
  <c r="AO21" i="5" s="1"/>
  <c r="M18" i="33"/>
  <c r="M19" i="33"/>
  <c r="N32" i="33"/>
  <c r="M29" i="33"/>
  <c r="N31" i="33"/>
  <c r="N33" i="33"/>
  <c r="M30" i="33"/>
  <c r="M17" i="33"/>
  <c r="R41" i="33"/>
  <c r="M14" i="33"/>
  <c r="N9" i="36"/>
  <c r="N10" i="33"/>
  <c r="N10" i="36"/>
  <c r="M5" i="33"/>
  <c r="M4" i="33"/>
  <c r="AE29" i="36"/>
  <c r="AE28" i="36"/>
  <c r="AE30" i="36"/>
  <c r="AE28" i="33"/>
  <c r="M12" i="33"/>
  <c r="N7" i="36"/>
  <c r="N8" i="33"/>
  <c r="M7" i="33"/>
  <c r="N11" i="33"/>
  <c r="N5" i="36"/>
  <c r="N12" i="36"/>
  <c r="N8" i="36"/>
  <c r="N4" i="36"/>
  <c r="AD11" i="36"/>
  <c r="AE31" i="36"/>
  <c r="AE33" i="36"/>
  <c r="AE32" i="36"/>
  <c r="N26" i="36"/>
  <c r="M26" i="33"/>
  <c r="M25" i="33"/>
  <c r="N25" i="36"/>
  <c r="N24" i="36"/>
  <c r="M24" i="33"/>
  <c r="N23" i="36"/>
  <c r="N22" i="36"/>
  <c r="N21" i="36"/>
  <c r="M21" i="33"/>
  <c r="O19" i="36"/>
  <c r="O18" i="36"/>
  <c r="O16" i="36"/>
  <c r="M16" i="33"/>
  <c r="O17" i="36"/>
  <c r="P15" i="36"/>
  <c r="P14" i="36"/>
  <c r="O21" i="33"/>
  <c r="N23" i="33"/>
  <c r="AR31" i="24" l="1"/>
  <c r="AR33" i="24" s="1"/>
  <c r="AS29" i="24"/>
  <c r="AQ17" i="20"/>
  <c r="AP19" i="20"/>
  <c r="AP21" i="20" s="1"/>
  <c r="AS29" i="20"/>
  <c r="AR31" i="20"/>
  <c r="AR33" i="20" s="1"/>
  <c r="AR31" i="16"/>
  <c r="AR33" i="16" s="1"/>
  <c r="AS29" i="16"/>
  <c r="AR31" i="21"/>
  <c r="AR33" i="21" s="1"/>
  <c r="AS29" i="21"/>
  <c r="AS29" i="19"/>
  <c r="AR31" i="19"/>
  <c r="AR33" i="19" s="1"/>
  <c r="AQ17" i="14"/>
  <c r="AP19" i="14"/>
  <c r="AP21" i="14" s="1"/>
  <c r="AQ29" i="28"/>
  <c r="AP31" i="28"/>
  <c r="AP33" i="28" s="1"/>
  <c r="AS29" i="17"/>
  <c r="AR31" i="17"/>
  <c r="AR33" i="17" s="1"/>
  <c r="AS29" i="23"/>
  <c r="AR31" i="23"/>
  <c r="AR33" i="23" s="1"/>
  <c r="AQ17" i="24"/>
  <c r="AP19" i="24"/>
  <c r="AP21" i="24" s="1"/>
  <c r="AS29" i="25"/>
  <c r="AR31" i="25"/>
  <c r="AR33" i="25" s="1"/>
  <c r="AP17" i="26"/>
  <c r="AO19" i="26"/>
  <c r="AO21" i="26" s="1"/>
  <c r="AP19" i="13"/>
  <c r="AP21" i="13" s="1"/>
  <c r="AQ17" i="13"/>
  <c r="AQ29" i="26"/>
  <c r="AP31" i="26"/>
  <c r="AP33" i="26" s="1"/>
  <c r="AP31" i="27"/>
  <c r="AP33" i="27" s="1"/>
  <c r="AQ29" i="27"/>
  <c r="AP19" i="19"/>
  <c r="AP21" i="19" s="1"/>
  <c r="AQ17" i="19"/>
  <c r="AR31" i="13"/>
  <c r="AR33" i="13" s="1"/>
  <c r="AS29" i="13"/>
  <c r="AQ17" i="23"/>
  <c r="AP19" i="23"/>
  <c r="AP21" i="23" s="1"/>
  <c r="AQ17" i="16"/>
  <c r="AP19" i="16"/>
  <c r="AP21" i="16" s="1"/>
  <c r="AP17" i="28"/>
  <c r="AO19" i="28"/>
  <c r="AO21" i="28" s="1"/>
  <c r="AP19" i="25"/>
  <c r="AP21" i="25" s="1"/>
  <c r="AQ17" i="25"/>
  <c r="AQ17" i="21"/>
  <c r="AP19" i="21"/>
  <c r="AP21" i="21" s="1"/>
  <c r="AQ17" i="18"/>
  <c r="AP19" i="18"/>
  <c r="AP21" i="18" s="1"/>
  <c r="AP17" i="27"/>
  <c r="AO19" i="27"/>
  <c r="AO21" i="27" s="1"/>
  <c r="AQ17" i="17"/>
  <c r="AP19" i="17"/>
  <c r="AP21" i="17" s="1"/>
  <c r="AS29" i="14"/>
  <c r="AR31" i="14"/>
  <c r="AR33" i="14" s="1"/>
  <c r="AS29" i="18"/>
  <c r="AR31" i="18"/>
  <c r="AR33" i="18" s="1"/>
  <c r="AS56" i="20"/>
  <c r="AR58" i="20"/>
  <c r="AR60" i="20" s="1"/>
  <c r="AS56" i="13"/>
  <c r="AR58" i="13"/>
  <c r="AR60" i="13" s="1"/>
  <c r="AK48" i="19"/>
  <c r="AJ50" i="19"/>
  <c r="AJ52" i="19" s="1"/>
  <c r="AQ60" i="18"/>
  <c r="AO20" i="36"/>
  <c r="AP48" i="28"/>
  <c r="AO50" i="28"/>
  <c r="AO52" i="28" s="1"/>
  <c r="S48" i="16"/>
  <c r="R50" i="16"/>
  <c r="R52" i="16" s="1"/>
  <c r="AQ56" i="27"/>
  <c r="AP58" i="27"/>
  <c r="AP60" i="27" s="1"/>
  <c r="AH52" i="18"/>
  <c r="AF20" i="33"/>
  <c r="AR58" i="17"/>
  <c r="AR60" i="17" s="1"/>
  <c r="AS56" i="17"/>
  <c r="AK48" i="24"/>
  <c r="AJ50" i="24"/>
  <c r="AJ52" i="24" s="1"/>
  <c r="AS56" i="14"/>
  <c r="AR58" i="14"/>
  <c r="AR60" i="14" s="1"/>
  <c r="AI52" i="25"/>
  <c r="AG27" i="33"/>
  <c r="AR58" i="21"/>
  <c r="AR60" i="21" s="1"/>
  <c r="AS56" i="21"/>
  <c r="S48" i="14"/>
  <c r="R50" i="14"/>
  <c r="R52" i="14" s="1"/>
  <c r="AR58" i="25"/>
  <c r="AS56" i="25"/>
  <c r="S48" i="17"/>
  <c r="R50" i="17"/>
  <c r="R52" i="17" s="1"/>
  <c r="AS56" i="19"/>
  <c r="AR58" i="19"/>
  <c r="AR60" i="19" s="1"/>
  <c r="S48" i="13"/>
  <c r="R50" i="13"/>
  <c r="R52" i="13" s="1"/>
  <c r="AJ50" i="25"/>
  <c r="AK48" i="25"/>
  <c r="AK48" i="23"/>
  <c r="AJ50" i="23"/>
  <c r="AJ52" i="23" s="1"/>
  <c r="AQ60" i="25"/>
  <c r="AO27" i="36"/>
  <c r="AS56" i="16"/>
  <c r="AR58" i="16"/>
  <c r="AR60" i="16" s="1"/>
  <c r="AS56" i="23"/>
  <c r="AR58" i="23"/>
  <c r="AR60" i="23" s="1"/>
  <c r="AR58" i="24"/>
  <c r="AR60" i="24" s="1"/>
  <c r="AS56" i="24"/>
  <c r="AJ48" i="27"/>
  <c r="AI50" i="27"/>
  <c r="AI52" i="27" s="1"/>
  <c r="AK48" i="21"/>
  <c r="AJ50" i="21"/>
  <c r="AJ52" i="21" s="1"/>
  <c r="AJ50" i="20"/>
  <c r="AJ52" i="20" s="1"/>
  <c r="AK48" i="20"/>
  <c r="AR58" i="26"/>
  <c r="AR60" i="26" s="1"/>
  <c r="AS56" i="26"/>
  <c r="AQ56" i="28"/>
  <c r="AP58" i="28"/>
  <c r="AP60" i="28" s="1"/>
  <c r="AS56" i="18"/>
  <c r="AR58" i="18"/>
  <c r="AJ48" i="26"/>
  <c r="AI50" i="26"/>
  <c r="AI52" i="26" s="1"/>
  <c r="AI50" i="18"/>
  <c r="AJ48" i="18"/>
  <c r="O9" i="33"/>
  <c r="R50" i="9"/>
  <c r="R52" i="9" s="1"/>
  <c r="S48" i="9"/>
  <c r="AQ17" i="4"/>
  <c r="AP19" i="4"/>
  <c r="T48" i="4"/>
  <c r="S50" i="4"/>
  <c r="S48" i="2"/>
  <c r="R50" i="2"/>
  <c r="R52" i="2" s="1"/>
  <c r="AQ17" i="9"/>
  <c r="AP19" i="9"/>
  <c r="AP21" i="9" s="1"/>
  <c r="S48" i="11"/>
  <c r="R50" i="11"/>
  <c r="S48" i="3"/>
  <c r="R50" i="3"/>
  <c r="R52" i="3" s="1"/>
  <c r="AQ33" i="11"/>
  <c r="AO13" i="36"/>
  <c r="AO21" i="4"/>
  <c r="S48" i="6"/>
  <c r="R50" i="6"/>
  <c r="R52" i="6" s="1"/>
  <c r="AS56" i="11"/>
  <c r="AR58" i="11"/>
  <c r="AR60" i="11" s="1"/>
  <c r="S48" i="5"/>
  <c r="R50" i="5"/>
  <c r="R52" i="5" s="1"/>
  <c r="R52" i="4"/>
  <c r="P6" i="33"/>
  <c r="Q52" i="11"/>
  <c r="O13" i="33"/>
  <c r="AS29" i="11"/>
  <c r="AR31" i="11"/>
  <c r="AQ17" i="10"/>
  <c r="AP19" i="10"/>
  <c r="AP21" i="10" s="1"/>
  <c r="S48" i="10"/>
  <c r="R50" i="10"/>
  <c r="R52" i="10" s="1"/>
  <c r="AO21" i="11"/>
  <c r="AQ17" i="5"/>
  <c r="AP19" i="5"/>
  <c r="AP21" i="5" s="1"/>
  <c r="AQ17" i="6"/>
  <c r="AP19" i="6"/>
  <c r="AP21" i="6" s="1"/>
  <c r="S48" i="7"/>
  <c r="R50" i="7"/>
  <c r="R52" i="7" s="1"/>
  <c r="AP19" i="7"/>
  <c r="AP21" i="7" s="1"/>
  <c r="AQ17" i="7"/>
  <c r="AS29" i="12"/>
  <c r="AR31" i="12"/>
  <c r="AR33" i="12" s="1"/>
  <c r="AR17" i="12"/>
  <c r="AQ19" i="12"/>
  <c r="AQ21" i="12" s="1"/>
  <c r="AQ17" i="3"/>
  <c r="AP19" i="3"/>
  <c r="AP21" i="3" s="1"/>
  <c r="AQ17" i="2"/>
  <c r="AP19" i="2"/>
  <c r="AP21" i="2" s="1"/>
  <c r="AP19" i="11"/>
  <c r="AQ17" i="11"/>
  <c r="N17" i="33"/>
  <c r="O32" i="33"/>
  <c r="N30" i="33"/>
  <c r="O33" i="33"/>
  <c r="N29" i="33"/>
  <c r="O31" i="33"/>
  <c r="O15" i="33"/>
  <c r="N18" i="33"/>
  <c r="N19" i="33"/>
  <c r="N14" i="33"/>
  <c r="O12" i="36"/>
  <c r="N7" i="33"/>
  <c r="N4" i="33"/>
  <c r="O10" i="33"/>
  <c r="O5" i="36"/>
  <c r="O10" i="36"/>
  <c r="AF28" i="33"/>
  <c r="AF30" i="36"/>
  <c r="AF28" i="36"/>
  <c r="AF32" i="36"/>
  <c r="O4" i="36"/>
  <c r="N12" i="33"/>
  <c r="N5" i="33"/>
  <c r="AE11" i="36"/>
  <c r="O7" i="36"/>
  <c r="O11" i="33"/>
  <c r="O8" i="36"/>
  <c r="O8" i="33"/>
  <c r="O9" i="36"/>
  <c r="AF29" i="36"/>
  <c r="AF33" i="36"/>
  <c r="AF31" i="36"/>
  <c r="N26" i="33"/>
  <c r="O26" i="36"/>
  <c r="O25" i="36"/>
  <c r="N25" i="33"/>
  <c r="N24" i="33"/>
  <c r="O24" i="36"/>
  <c r="O23" i="36"/>
  <c r="O22" i="36"/>
  <c r="N22" i="33"/>
  <c r="O21" i="36"/>
  <c r="N21" i="33"/>
  <c r="P19" i="36"/>
  <c r="P18" i="36"/>
  <c r="O18" i="33"/>
  <c r="P16" i="36"/>
  <c r="N16" i="33"/>
  <c r="P17" i="36"/>
  <c r="Q15" i="36"/>
  <c r="Q14" i="36"/>
  <c r="O23" i="33"/>
  <c r="AR17" i="25" l="1"/>
  <c r="AQ19" i="25"/>
  <c r="AQ21" i="25" s="1"/>
  <c r="AS31" i="13"/>
  <c r="AS33" i="13" s="1"/>
  <c r="AT29" i="13"/>
  <c r="AQ31" i="27"/>
  <c r="AQ33" i="27" s="1"/>
  <c r="AR29" i="27"/>
  <c r="AQ19" i="13"/>
  <c r="AQ21" i="13" s="1"/>
  <c r="AR17" i="13"/>
  <c r="AT29" i="16"/>
  <c r="AS31" i="16"/>
  <c r="AS33" i="16" s="1"/>
  <c r="AT29" i="18"/>
  <c r="AS31" i="18"/>
  <c r="AS33" i="18" s="1"/>
  <c r="AR17" i="17"/>
  <c r="AQ19" i="17"/>
  <c r="AQ21" i="17" s="1"/>
  <c r="AR17" i="18"/>
  <c r="AQ19" i="18"/>
  <c r="AQ21" i="18" s="1"/>
  <c r="AR17" i="16"/>
  <c r="AQ19" i="16"/>
  <c r="AQ21" i="16" s="1"/>
  <c r="AS31" i="25"/>
  <c r="AS33" i="25" s="1"/>
  <c r="AT29" i="25"/>
  <c r="AS31" i="23"/>
  <c r="AS33" i="23" s="1"/>
  <c r="AT29" i="23"/>
  <c r="AR29" i="28"/>
  <c r="AQ31" i="28"/>
  <c r="AQ33" i="28" s="1"/>
  <c r="AS31" i="19"/>
  <c r="AS33" i="19" s="1"/>
  <c r="AT29" i="19"/>
  <c r="AQ19" i="20"/>
  <c r="AQ21" i="20" s="1"/>
  <c r="AR17" i="20"/>
  <c r="AQ19" i="19"/>
  <c r="AQ21" i="19" s="1"/>
  <c r="AR17" i="19"/>
  <c r="AT29" i="21"/>
  <c r="AS31" i="21"/>
  <c r="AS33" i="21" s="1"/>
  <c r="AS31" i="24"/>
  <c r="AS33" i="24" s="1"/>
  <c r="AT29" i="24"/>
  <c r="AT29" i="14"/>
  <c r="AS31" i="14"/>
  <c r="AS33" i="14" s="1"/>
  <c r="AQ17" i="27"/>
  <c r="AP19" i="27"/>
  <c r="AP21" i="27" s="1"/>
  <c r="AR17" i="21"/>
  <c r="AQ19" i="21"/>
  <c r="AQ21" i="21" s="1"/>
  <c r="AQ17" i="28"/>
  <c r="AP19" i="28"/>
  <c r="AP21" i="28" s="1"/>
  <c r="AR17" i="23"/>
  <c r="AQ19" i="23"/>
  <c r="AQ21" i="23" s="1"/>
  <c r="AR29" i="26"/>
  <c r="AQ31" i="26"/>
  <c r="AQ33" i="26" s="1"/>
  <c r="AQ17" i="26"/>
  <c r="AP19" i="26"/>
  <c r="AP21" i="26" s="1"/>
  <c r="AR17" i="24"/>
  <c r="AQ19" i="24"/>
  <c r="AQ21" i="24" s="1"/>
  <c r="AT29" i="17"/>
  <c r="AS31" i="17"/>
  <c r="AS33" i="17" s="1"/>
  <c r="AR17" i="14"/>
  <c r="AQ19" i="14"/>
  <c r="AQ21" i="14" s="1"/>
  <c r="AS31" i="20"/>
  <c r="AS33" i="20" s="1"/>
  <c r="AT29" i="20"/>
  <c r="AJ50" i="26"/>
  <c r="AJ52" i="26" s="1"/>
  <c r="AK48" i="26"/>
  <c r="AQ58" i="28"/>
  <c r="AQ60" i="28" s="1"/>
  <c r="AR56" i="28"/>
  <c r="AJ50" i="27"/>
  <c r="AJ52" i="27" s="1"/>
  <c r="AK48" i="27"/>
  <c r="AT56" i="23"/>
  <c r="AS58" i="23"/>
  <c r="AS60" i="23" s="1"/>
  <c r="AJ52" i="25"/>
  <c r="AH27" i="33"/>
  <c r="AT56" i="19"/>
  <c r="AS58" i="19"/>
  <c r="AS60" i="19" s="1"/>
  <c r="AR60" i="25"/>
  <c r="AP27" i="36"/>
  <c r="AS58" i="14"/>
  <c r="AS60" i="14" s="1"/>
  <c r="AT56" i="14"/>
  <c r="AR56" i="27"/>
  <c r="AQ58" i="27"/>
  <c r="AQ60" i="27" s="1"/>
  <c r="AQ48" i="28"/>
  <c r="AP50" i="28"/>
  <c r="AP52" i="28" s="1"/>
  <c r="AL48" i="19"/>
  <c r="AK50" i="19"/>
  <c r="AK52" i="19" s="1"/>
  <c r="AT56" i="20"/>
  <c r="AS58" i="20"/>
  <c r="AS60" i="20" s="1"/>
  <c r="AJ50" i="18"/>
  <c r="AK48" i="18"/>
  <c r="AR60" i="18"/>
  <c r="AP20" i="36"/>
  <c r="AS58" i="26"/>
  <c r="AS60" i="26" s="1"/>
  <c r="AT56" i="26"/>
  <c r="AS58" i="24"/>
  <c r="AS60" i="24" s="1"/>
  <c r="AT56" i="24"/>
  <c r="AI52" i="18"/>
  <c r="AG20" i="33"/>
  <c r="AS58" i="18"/>
  <c r="AT56" i="18"/>
  <c r="AL48" i="21"/>
  <c r="AK50" i="21"/>
  <c r="AK52" i="21" s="1"/>
  <c r="AT56" i="16"/>
  <c r="AS58" i="16"/>
  <c r="AS60" i="16" s="1"/>
  <c r="AL48" i="23"/>
  <c r="AK50" i="23"/>
  <c r="AK52" i="23" s="1"/>
  <c r="T48" i="13"/>
  <c r="S50" i="13"/>
  <c r="S52" i="13" s="1"/>
  <c r="S50" i="17"/>
  <c r="S52" i="17" s="1"/>
  <c r="T48" i="17"/>
  <c r="T48" i="14"/>
  <c r="S50" i="14"/>
  <c r="S52" i="14" s="1"/>
  <c r="AK50" i="24"/>
  <c r="AK52" i="24" s="1"/>
  <c r="AL48" i="24"/>
  <c r="T48" i="16"/>
  <c r="S50" i="16"/>
  <c r="S52" i="16" s="1"/>
  <c r="AT56" i="13"/>
  <c r="AS58" i="13"/>
  <c r="AS60" i="13" s="1"/>
  <c r="AK50" i="20"/>
  <c r="AK52" i="20" s="1"/>
  <c r="AL48" i="20"/>
  <c r="AK50" i="25"/>
  <c r="AL48" i="25"/>
  <c r="AS58" i="25"/>
  <c r="AT56" i="25"/>
  <c r="AS58" i="21"/>
  <c r="AS60" i="21" s="1"/>
  <c r="AT56" i="21"/>
  <c r="AS58" i="17"/>
  <c r="AS60" i="17" s="1"/>
  <c r="AT56" i="17"/>
  <c r="P9" i="33"/>
  <c r="AQ19" i="7"/>
  <c r="AQ21" i="7" s="1"/>
  <c r="AR17" i="7"/>
  <c r="R52" i="11"/>
  <c r="P13" i="33"/>
  <c r="AP21" i="4"/>
  <c r="AR17" i="2"/>
  <c r="AQ19" i="2"/>
  <c r="AQ21" i="2" s="1"/>
  <c r="AS17" i="12"/>
  <c r="AR19" i="12"/>
  <c r="AR21" i="12" s="1"/>
  <c r="AR17" i="6"/>
  <c r="AQ19" i="6"/>
  <c r="AQ21" i="6" s="1"/>
  <c r="AR17" i="10"/>
  <c r="AQ19" i="10"/>
  <c r="AQ21" i="10" s="1"/>
  <c r="T48" i="5"/>
  <c r="S50" i="5"/>
  <c r="S52" i="5" s="1"/>
  <c r="T48" i="6"/>
  <c r="S50" i="6"/>
  <c r="S52" i="6" s="1"/>
  <c r="T48" i="11"/>
  <c r="S50" i="11"/>
  <c r="T48" i="2"/>
  <c r="S50" i="2"/>
  <c r="S52" i="2" s="1"/>
  <c r="AQ19" i="4"/>
  <c r="AR17" i="4"/>
  <c r="AR17" i="11"/>
  <c r="AQ19" i="11"/>
  <c r="AP13" i="36"/>
  <c r="AR33" i="11"/>
  <c r="S52" i="4"/>
  <c r="Q6" i="33"/>
  <c r="T48" i="9"/>
  <c r="S50" i="9"/>
  <c r="S52" i="9" s="1"/>
  <c r="AP21" i="11"/>
  <c r="AR17" i="3"/>
  <c r="AQ19" i="3"/>
  <c r="AQ21" i="3" s="1"/>
  <c r="AT29" i="12"/>
  <c r="AS31" i="12"/>
  <c r="AS33" i="12" s="1"/>
  <c r="S50" i="7"/>
  <c r="S52" i="7" s="1"/>
  <c r="T48" i="7"/>
  <c r="AR17" i="5"/>
  <c r="AQ19" i="5"/>
  <c r="AQ21" i="5" s="1"/>
  <c r="T48" i="10"/>
  <c r="S50" i="10"/>
  <c r="S52" i="10" s="1"/>
  <c r="AT29" i="11"/>
  <c r="AS31" i="11"/>
  <c r="AT56" i="11"/>
  <c r="AS58" i="11"/>
  <c r="AS60" i="11" s="1"/>
  <c r="T48" i="3"/>
  <c r="S50" i="3"/>
  <c r="S52" i="3" s="1"/>
  <c r="AR17" i="9"/>
  <c r="AQ19" i="9"/>
  <c r="AQ21" i="9" s="1"/>
  <c r="U48" i="4"/>
  <c r="T50" i="4"/>
  <c r="O17" i="33"/>
  <c r="O19" i="33"/>
  <c r="P15" i="33"/>
  <c r="O29" i="33"/>
  <c r="O30" i="33"/>
  <c r="P32" i="33"/>
  <c r="P31" i="33"/>
  <c r="P33" i="33"/>
  <c r="O14" i="33"/>
  <c r="P8" i="33"/>
  <c r="O5" i="33"/>
  <c r="O12" i="33"/>
  <c r="P4" i="36"/>
  <c r="P5" i="36"/>
  <c r="P9" i="36"/>
  <c r="P8" i="36"/>
  <c r="P12" i="36"/>
  <c r="AG31" i="36"/>
  <c r="AG28" i="36"/>
  <c r="AG28" i="33"/>
  <c r="P10" i="33"/>
  <c r="P11" i="33"/>
  <c r="O7" i="33"/>
  <c r="P10" i="36"/>
  <c r="O4" i="33"/>
  <c r="P7" i="36"/>
  <c r="AF11" i="36"/>
  <c r="AG33" i="36"/>
  <c r="AG29" i="36"/>
  <c r="AG32" i="36"/>
  <c r="AG30" i="36"/>
  <c r="O26" i="33"/>
  <c r="P26" i="36"/>
  <c r="P25" i="36"/>
  <c r="O25" i="33"/>
  <c r="P24" i="36"/>
  <c r="O24" i="33"/>
  <c r="P23" i="36"/>
  <c r="O22" i="33"/>
  <c r="P22" i="36"/>
  <c r="P21" i="36"/>
  <c r="Q19" i="36"/>
  <c r="P19" i="33"/>
  <c r="Q18" i="36"/>
  <c r="O16" i="33"/>
  <c r="Q16" i="36"/>
  <c r="Q17" i="36"/>
  <c r="R14" i="36"/>
  <c r="R15" i="36"/>
  <c r="Q24" i="33"/>
  <c r="P23" i="33"/>
  <c r="AU29" i="20" l="1"/>
  <c r="AT31" i="20"/>
  <c r="AT33" i="20" s="1"/>
  <c r="AR19" i="20"/>
  <c r="AR21" i="20" s="1"/>
  <c r="AS17" i="20"/>
  <c r="AU29" i="25"/>
  <c r="AT31" i="25"/>
  <c r="AT33" i="25" s="1"/>
  <c r="AS17" i="13"/>
  <c r="AR19" i="13"/>
  <c r="AR21" i="13" s="1"/>
  <c r="AT31" i="13"/>
  <c r="AT33" i="13" s="1"/>
  <c r="AU29" i="13"/>
  <c r="AU29" i="17"/>
  <c r="AT31" i="17"/>
  <c r="AT33" i="17" s="1"/>
  <c r="AR17" i="26"/>
  <c r="AQ19" i="26"/>
  <c r="AQ21" i="26" s="1"/>
  <c r="AS17" i="23"/>
  <c r="AR19" i="23"/>
  <c r="AR21" i="23" s="1"/>
  <c r="AS17" i="21"/>
  <c r="AR19" i="21"/>
  <c r="AR21" i="21" s="1"/>
  <c r="AU29" i="14"/>
  <c r="AT31" i="14"/>
  <c r="AT33" i="14" s="1"/>
  <c r="AU29" i="21"/>
  <c r="AT31" i="21"/>
  <c r="AT33" i="21" s="1"/>
  <c r="AS29" i="28"/>
  <c r="AR31" i="28"/>
  <c r="AR33" i="28" s="1"/>
  <c r="AS17" i="18"/>
  <c r="AR19" i="18"/>
  <c r="AR21" i="18" s="1"/>
  <c r="AT31" i="18"/>
  <c r="AT33" i="18" s="1"/>
  <c r="AU29" i="18"/>
  <c r="AU29" i="24"/>
  <c r="AT31" i="24"/>
  <c r="AT33" i="24" s="1"/>
  <c r="AR19" i="19"/>
  <c r="AR21" i="19" s="1"/>
  <c r="AS17" i="19"/>
  <c r="AU29" i="19"/>
  <c r="AT31" i="19"/>
  <c r="AT33" i="19" s="1"/>
  <c r="AU29" i="23"/>
  <c r="AT31" i="23"/>
  <c r="AT33" i="23" s="1"/>
  <c r="AR31" i="27"/>
  <c r="AR33" i="27" s="1"/>
  <c r="AS29" i="27"/>
  <c r="AS17" i="14"/>
  <c r="AR19" i="14"/>
  <c r="AR21" i="14" s="1"/>
  <c r="AS17" i="24"/>
  <c r="AR19" i="24"/>
  <c r="AR21" i="24" s="1"/>
  <c r="AS29" i="26"/>
  <c r="AR31" i="26"/>
  <c r="AR33" i="26" s="1"/>
  <c r="AR17" i="28"/>
  <c r="AQ19" i="28"/>
  <c r="AQ21" i="28" s="1"/>
  <c r="AR17" i="27"/>
  <c r="AQ19" i="27"/>
  <c r="AQ21" i="27" s="1"/>
  <c r="AS17" i="16"/>
  <c r="AR19" i="16"/>
  <c r="AR21" i="16" s="1"/>
  <c r="AS17" i="17"/>
  <c r="AR19" i="17"/>
  <c r="AR21" i="17" s="1"/>
  <c r="AU29" i="16"/>
  <c r="AT31" i="16"/>
  <c r="AT33" i="16" s="1"/>
  <c r="AS17" i="25"/>
  <c r="AR19" i="25"/>
  <c r="AR21" i="25" s="1"/>
  <c r="AK52" i="25"/>
  <c r="AI27" i="33"/>
  <c r="AU56" i="13"/>
  <c r="AT58" i="13"/>
  <c r="AT60" i="13" s="1"/>
  <c r="AL50" i="23"/>
  <c r="AL52" i="23" s="1"/>
  <c r="AM48" i="23"/>
  <c r="AM48" i="21"/>
  <c r="AL50" i="21"/>
  <c r="AL52" i="21" s="1"/>
  <c r="AJ52" i="18"/>
  <c r="AH20" i="33"/>
  <c r="AM48" i="19"/>
  <c r="AL50" i="19"/>
  <c r="AL52" i="19" s="1"/>
  <c r="AR58" i="27"/>
  <c r="AR60" i="27" s="1"/>
  <c r="AS56" i="27"/>
  <c r="AT58" i="17"/>
  <c r="AT60" i="17" s="1"/>
  <c r="AU56" i="17"/>
  <c r="AT58" i="25"/>
  <c r="AU56" i="25"/>
  <c r="AM48" i="20"/>
  <c r="AL50" i="20"/>
  <c r="AL52" i="20" s="1"/>
  <c r="AT58" i="18"/>
  <c r="AU56" i="18"/>
  <c r="AU56" i="24"/>
  <c r="AT58" i="24"/>
  <c r="AT60" i="24" s="1"/>
  <c r="AU56" i="14"/>
  <c r="AT58" i="14"/>
  <c r="AT60" i="14" s="1"/>
  <c r="AR58" i="28"/>
  <c r="AR60" i="28" s="1"/>
  <c r="AS56" i="28"/>
  <c r="AS60" i="25"/>
  <c r="AQ27" i="36"/>
  <c r="U48" i="16"/>
  <c r="T50" i="16"/>
  <c r="T52" i="16" s="1"/>
  <c r="U48" i="14"/>
  <c r="T50" i="14"/>
  <c r="T52" i="14" s="1"/>
  <c r="T50" i="13"/>
  <c r="T52" i="13" s="1"/>
  <c r="U48" i="13"/>
  <c r="AU56" i="16"/>
  <c r="AT58" i="16"/>
  <c r="AT60" i="16" s="1"/>
  <c r="AS60" i="18"/>
  <c r="AQ20" i="36"/>
  <c r="AU56" i="20"/>
  <c r="AT58" i="20"/>
  <c r="AT60" i="20" s="1"/>
  <c r="AR48" i="28"/>
  <c r="AQ50" i="28"/>
  <c r="AQ52" i="28" s="1"/>
  <c r="AU56" i="19"/>
  <c r="AT58" i="19"/>
  <c r="AT60" i="19" s="1"/>
  <c r="AU56" i="23"/>
  <c r="AT58" i="23"/>
  <c r="AT60" i="23" s="1"/>
  <c r="AU56" i="21"/>
  <c r="AT58" i="21"/>
  <c r="AT60" i="21" s="1"/>
  <c r="AL50" i="25"/>
  <c r="AM48" i="25"/>
  <c r="AL50" i="24"/>
  <c r="AL52" i="24" s="1"/>
  <c r="AM48" i="24"/>
  <c r="T50" i="17"/>
  <c r="T52" i="17" s="1"/>
  <c r="U48" i="17"/>
  <c r="AT58" i="26"/>
  <c r="AT60" i="26" s="1"/>
  <c r="AU56" i="26"/>
  <c r="AK50" i="18"/>
  <c r="AL48" i="18"/>
  <c r="AK50" i="27"/>
  <c r="AK52" i="27" s="1"/>
  <c r="AL48" i="27"/>
  <c r="AK50" i="26"/>
  <c r="AK52" i="26" s="1"/>
  <c r="AL48" i="26"/>
  <c r="Q9" i="33"/>
  <c r="Q7" i="33"/>
  <c r="V48" i="4"/>
  <c r="U50" i="4"/>
  <c r="U48" i="3"/>
  <c r="T50" i="3"/>
  <c r="T52" i="3" s="1"/>
  <c r="AT31" i="11"/>
  <c r="AU29" i="11"/>
  <c r="AS17" i="5"/>
  <c r="AR19" i="5"/>
  <c r="AR21" i="5" s="1"/>
  <c r="AU29" i="12"/>
  <c r="AT31" i="12"/>
  <c r="AT33" i="12" s="1"/>
  <c r="AS17" i="11"/>
  <c r="AR19" i="11"/>
  <c r="U48" i="2"/>
  <c r="T50" i="2"/>
  <c r="T52" i="2" s="1"/>
  <c r="U48" i="6"/>
  <c r="T50" i="6"/>
  <c r="T52" i="6" s="1"/>
  <c r="AS17" i="10"/>
  <c r="AR19" i="10"/>
  <c r="AR21" i="10" s="1"/>
  <c r="AT17" i="12"/>
  <c r="AS19" i="12"/>
  <c r="AS21" i="12" s="1"/>
  <c r="T50" i="7"/>
  <c r="T52" i="7" s="1"/>
  <c r="U48" i="7"/>
  <c r="AR19" i="4"/>
  <c r="AS17" i="4"/>
  <c r="S52" i="11"/>
  <c r="Q13" i="33"/>
  <c r="AS17" i="9"/>
  <c r="AR19" i="9"/>
  <c r="AR21" i="9" s="1"/>
  <c r="AU56" i="11"/>
  <c r="AT58" i="11"/>
  <c r="AT60" i="11" s="1"/>
  <c r="U48" i="10"/>
  <c r="T50" i="10"/>
  <c r="T52" i="10" s="1"/>
  <c r="AS17" i="3"/>
  <c r="AR19" i="3"/>
  <c r="AR21" i="3" s="1"/>
  <c r="U48" i="9"/>
  <c r="T50" i="9"/>
  <c r="T52" i="9" s="1"/>
  <c r="AQ21" i="4"/>
  <c r="U48" i="11"/>
  <c r="T50" i="11"/>
  <c r="U48" i="5"/>
  <c r="T50" i="5"/>
  <c r="T52" i="5" s="1"/>
  <c r="AS17" i="6"/>
  <c r="AR19" i="6"/>
  <c r="AR21" i="6" s="1"/>
  <c r="AS17" i="2"/>
  <c r="AR19" i="2"/>
  <c r="AR21" i="2" s="1"/>
  <c r="T52" i="4"/>
  <c r="R6" i="33"/>
  <c r="AQ13" i="36"/>
  <c r="AS33" i="11"/>
  <c r="AQ21" i="11"/>
  <c r="AS17" i="7"/>
  <c r="AR19" i="7"/>
  <c r="AR21" i="7" s="1"/>
  <c r="P18" i="33"/>
  <c r="P17" i="33"/>
  <c r="Q15" i="33"/>
  <c r="Q32" i="33"/>
  <c r="P30" i="33"/>
  <c r="Q31" i="33"/>
  <c r="P29" i="33"/>
  <c r="Q33" i="33"/>
  <c r="P14" i="33"/>
  <c r="Q12" i="36"/>
  <c r="Q5" i="36"/>
  <c r="Q7" i="36"/>
  <c r="P12" i="33"/>
  <c r="Q8" i="33"/>
  <c r="AG11" i="36"/>
  <c r="AH30" i="36"/>
  <c r="AH33" i="36"/>
  <c r="Q8" i="36"/>
  <c r="Q11" i="33"/>
  <c r="P4" i="33"/>
  <c r="Q9" i="36"/>
  <c r="Q10" i="36"/>
  <c r="Q10" i="33"/>
  <c r="P7" i="33"/>
  <c r="Q4" i="36"/>
  <c r="P5" i="33"/>
  <c r="AH28" i="36"/>
  <c r="AH31" i="36"/>
  <c r="AH32" i="36"/>
  <c r="AH29" i="36"/>
  <c r="Q26" i="36"/>
  <c r="P26" i="33"/>
  <c r="Q25" i="36"/>
  <c r="P25" i="33"/>
  <c r="P24" i="33"/>
  <c r="Q24" i="36"/>
  <c r="Q23" i="36"/>
  <c r="Q22" i="36"/>
  <c r="P22" i="33"/>
  <c r="P21" i="33"/>
  <c r="Q21" i="36"/>
  <c r="R19" i="36"/>
  <c r="R18" i="36"/>
  <c r="P16" i="33"/>
  <c r="R16" i="36"/>
  <c r="R17" i="36"/>
  <c r="S14" i="36"/>
  <c r="S15" i="36"/>
  <c r="R9" i="33"/>
  <c r="Q23" i="33"/>
  <c r="AS19" i="19" l="1"/>
  <c r="AS21" i="19" s="1"/>
  <c r="AT17" i="19"/>
  <c r="AV29" i="18"/>
  <c r="AU31" i="18"/>
  <c r="AU33" i="18" s="1"/>
  <c r="AT17" i="20"/>
  <c r="AS19" i="20"/>
  <c r="AS21" i="20" s="1"/>
  <c r="AS19" i="25"/>
  <c r="AS21" i="25" s="1"/>
  <c r="AT17" i="25"/>
  <c r="AT17" i="17"/>
  <c r="AS19" i="17"/>
  <c r="AS21" i="17" s="1"/>
  <c r="AS17" i="27"/>
  <c r="AR19" i="27"/>
  <c r="AR21" i="27" s="1"/>
  <c r="AT29" i="26"/>
  <c r="AS31" i="26"/>
  <c r="AS33" i="26" s="1"/>
  <c r="AT17" i="14"/>
  <c r="AS19" i="14"/>
  <c r="AS21" i="14" s="1"/>
  <c r="AV29" i="23"/>
  <c r="AU31" i="23"/>
  <c r="AU33" i="23" s="1"/>
  <c r="AT29" i="28"/>
  <c r="AS31" i="28"/>
  <c r="AS33" i="28" s="1"/>
  <c r="AV29" i="14"/>
  <c r="AU31" i="14"/>
  <c r="AU33" i="14" s="1"/>
  <c r="AT17" i="23"/>
  <c r="AS19" i="23"/>
  <c r="AS21" i="23" s="1"/>
  <c r="AV29" i="17"/>
  <c r="AU31" i="17"/>
  <c r="AU33" i="17" s="1"/>
  <c r="AS19" i="13"/>
  <c r="AS21" i="13" s="1"/>
  <c r="AT17" i="13"/>
  <c r="AS31" i="27"/>
  <c r="AS33" i="27" s="1"/>
  <c r="AT29" i="27"/>
  <c r="AU31" i="13"/>
  <c r="AU33" i="13" s="1"/>
  <c r="AV29" i="13"/>
  <c r="AV29" i="16"/>
  <c r="AU31" i="16"/>
  <c r="AU33" i="16" s="1"/>
  <c r="AT17" i="16"/>
  <c r="AS19" i="16"/>
  <c r="AS21" i="16" s="1"/>
  <c r="AS17" i="28"/>
  <c r="AR19" i="28"/>
  <c r="AR21" i="28" s="1"/>
  <c r="AT17" i="24"/>
  <c r="AS19" i="24"/>
  <c r="AS21" i="24" s="1"/>
  <c r="AV29" i="19"/>
  <c r="AU31" i="19"/>
  <c r="AU33" i="19" s="1"/>
  <c r="AV29" i="24"/>
  <c r="AU31" i="24"/>
  <c r="AU33" i="24" s="1"/>
  <c r="AT17" i="18"/>
  <c r="AS19" i="18"/>
  <c r="AS21" i="18" s="1"/>
  <c r="AV29" i="21"/>
  <c r="AU31" i="21"/>
  <c r="AU33" i="21" s="1"/>
  <c r="AS19" i="21"/>
  <c r="AS21" i="21" s="1"/>
  <c r="AT17" i="21"/>
  <c r="AS17" i="26"/>
  <c r="AR19" i="26"/>
  <c r="AR21" i="26" s="1"/>
  <c r="AV29" i="25"/>
  <c r="AU31" i="25"/>
  <c r="AU33" i="25" s="1"/>
  <c r="AU31" i="20"/>
  <c r="AU33" i="20" s="1"/>
  <c r="AV29" i="20"/>
  <c r="AV56" i="21"/>
  <c r="AU58" i="21"/>
  <c r="AU60" i="21" s="1"/>
  <c r="AV56" i="19"/>
  <c r="AU58" i="19"/>
  <c r="AU60" i="19" s="1"/>
  <c r="AV56" i="20"/>
  <c r="AU58" i="20"/>
  <c r="AU60" i="20" s="1"/>
  <c r="AV56" i="16"/>
  <c r="AU58" i="16"/>
  <c r="AU60" i="16" s="1"/>
  <c r="V48" i="14"/>
  <c r="U50" i="14"/>
  <c r="U52" i="14" s="1"/>
  <c r="AV56" i="14"/>
  <c r="AU58" i="14"/>
  <c r="AU60" i="14" s="1"/>
  <c r="AT60" i="18"/>
  <c r="AR20" i="36"/>
  <c r="AT60" i="25"/>
  <c r="AR27" i="36"/>
  <c r="AM48" i="26"/>
  <c r="AL50" i="26"/>
  <c r="AL52" i="26" s="1"/>
  <c r="AM48" i="18"/>
  <c r="AL50" i="18"/>
  <c r="U50" i="17"/>
  <c r="U52" i="17" s="1"/>
  <c r="V48" i="17"/>
  <c r="AM50" i="25"/>
  <c r="AN48" i="25"/>
  <c r="V48" i="13"/>
  <c r="U50" i="13"/>
  <c r="U52" i="13" s="1"/>
  <c r="AT56" i="28"/>
  <c r="AS58" i="28"/>
  <c r="AS60" i="28" s="1"/>
  <c r="AU58" i="17"/>
  <c r="AU60" i="17" s="1"/>
  <c r="AV56" i="17"/>
  <c r="AK52" i="18"/>
  <c r="AI20" i="33"/>
  <c r="AL52" i="25"/>
  <c r="AJ27" i="33"/>
  <c r="AV56" i="23"/>
  <c r="AU58" i="23"/>
  <c r="AU60" i="23" s="1"/>
  <c r="AS48" i="28"/>
  <c r="AR50" i="28"/>
  <c r="AR52" i="28" s="1"/>
  <c r="V48" i="16"/>
  <c r="U50" i="16"/>
  <c r="U52" i="16" s="1"/>
  <c r="AV56" i="24"/>
  <c r="AU58" i="24"/>
  <c r="AU60" i="24" s="1"/>
  <c r="AN48" i="20"/>
  <c r="AM50" i="20"/>
  <c r="AM52" i="20" s="1"/>
  <c r="AN48" i="19"/>
  <c r="AM50" i="19"/>
  <c r="AM52" i="19" s="1"/>
  <c r="AM50" i="21"/>
  <c r="AM52" i="21" s="1"/>
  <c r="AN48" i="21"/>
  <c r="AV56" i="13"/>
  <c r="AU58" i="13"/>
  <c r="AU60" i="13" s="1"/>
  <c r="AM48" i="27"/>
  <c r="AL50" i="27"/>
  <c r="AL52" i="27" s="1"/>
  <c r="AV56" i="26"/>
  <c r="AU58" i="26"/>
  <c r="AU60" i="26" s="1"/>
  <c r="AM50" i="24"/>
  <c r="AM52" i="24" s="1"/>
  <c r="AN48" i="24"/>
  <c r="AU58" i="18"/>
  <c r="AV56" i="18"/>
  <c r="AV56" i="25"/>
  <c r="AU58" i="25"/>
  <c r="AT56" i="27"/>
  <c r="AS58" i="27"/>
  <c r="AS60" i="27" s="1"/>
  <c r="AN48" i="23"/>
  <c r="AM50" i="23"/>
  <c r="AM52" i="23" s="1"/>
  <c r="T52" i="11"/>
  <c r="R13" i="33"/>
  <c r="AS19" i="4"/>
  <c r="AT17" i="4"/>
  <c r="AR21" i="11"/>
  <c r="AT17" i="6"/>
  <c r="AS19" i="6"/>
  <c r="AS21" i="6" s="1"/>
  <c r="V48" i="11"/>
  <c r="U50" i="11"/>
  <c r="V48" i="9"/>
  <c r="U50" i="9"/>
  <c r="U52" i="9" s="1"/>
  <c r="V48" i="10"/>
  <c r="U50" i="10"/>
  <c r="U52" i="10" s="1"/>
  <c r="AT17" i="9"/>
  <c r="AS19" i="9"/>
  <c r="AS21" i="9" s="1"/>
  <c r="AR21" i="4"/>
  <c r="AU17" i="12"/>
  <c r="AT19" i="12"/>
  <c r="AT21" i="12" s="1"/>
  <c r="V48" i="6"/>
  <c r="U50" i="6"/>
  <c r="U52" i="6" s="1"/>
  <c r="AS19" i="11"/>
  <c r="AT17" i="11"/>
  <c r="AT17" i="5"/>
  <c r="AS19" i="5"/>
  <c r="AS21" i="5" s="1"/>
  <c r="V48" i="3"/>
  <c r="U50" i="3"/>
  <c r="U52" i="3" s="1"/>
  <c r="AT17" i="7"/>
  <c r="AS19" i="7"/>
  <c r="AS21" i="7" s="1"/>
  <c r="V48" i="7"/>
  <c r="U50" i="7"/>
  <c r="U52" i="7" s="1"/>
  <c r="AV29" i="11"/>
  <c r="AU31" i="11"/>
  <c r="U52" i="4"/>
  <c r="S6" i="33"/>
  <c r="AT17" i="2"/>
  <c r="AS19" i="2"/>
  <c r="AS21" i="2" s="1"/>
  <c r="V48" i="5"/>
  <c r="U50" i="5"/>
  <c r="U52" i="5" s="1"/>
  <c r="AT17" i="3"/>
  <c r="AS19" i="3"/>
  <c r="AS21" i="3" s="1"/>
  <c r="AV56" i="11"/>
  <c r="AU58" i="11"/>
  <c r="AU60" i="11" s="1"/>
  <c r="AT17" i="10"/>
  <c r="AS19" i="10"/>
  <c r="AS21" i="10" s="1"/>
  <c r="V48" i="2"/>
  <c r="U50" i="2"/>
  <c r="U52" i="2" s="1"/>
  <c r="AV29" i="12"/>
  <c r="AU31" i="12"/>
  <c r="AU33" i="12" s="1"/>
  <c r="AT33" i="11"/>
  <c r="AR13" i="36"/>
  <c r="W48" i="4"/>
  <c r="V50" i="4"/>
  <c r="Q18" i="33"/>
  <c r="AH28" i="33"/>
  <c r="Q30" i="33"/>
  <c r="R31" i="33"/>
  <c r="R33" i="33"/>
  <c r="Q29" i="33"/>
  <c r="R32" i="33"/>
  <c r="Q19" i="33"/>
  <c r="Q17" i="33"/>
  <c r="R15" i="33"/>
  <c r="Q14" i="33"/>
  <c r="Q12" i="33"/>
  <c r="R5" i="36"/>
  <c r="R4" i="36"/>
  <c r="AI32" i="36"/>
  <c r="AI31" i="36"/>
  <c r="AI28" i="36"/>
  <c r="AI30" i="36"/>
  <c r="Q4" i="33"/>
  <c r="R8" i="33"/>
  <c r="R10" i="33"/>
  <c r="R10" i="36"/>
  <c r="Q5" i="33"/>
  <c r="R9" i="36"/>
  <c r="R11" i="33"/>
  <c r="R8" i="36"/>
  <c r="R12" i="36"/>
  <c r="AI28" i="33"/>
  <c r="R7" i="36"/>
  <c r="AH11" i="36"/>
  <c r="AI29" i="36"/>
  <c r="AI33" i="36"/>
  <c r="Q26" i="33"/>
  <c r="R26" i="36"/>
  <c r="R25" i="36"/>
  <c r="Q25" i="33"/>
  <c r="R24" i="36"/>
  <c r="R23" i="36"/>
  <c r="Q22" i="33"/>
  <c r="R22" i="36"/>
  <c r="R21" i="36"/>
  <c r="Q21" i="33"/>
  <c r="S19" i="36"/>
  <c r="R18" i="33"/>
  <c r="S18" i="36"/>
  <c r="S16" i="36"/>
  <c r="Q16" i="33"/>
  <c r="S17" i="36"/>
  <c r="T15" i="36"/>
  <c r="T14" i="36"/>
  <c r="R23" i="33"/>
  <c r="S9" i="33" l="1"/>
  <c r="AV31" i="20"/>
  <c r="AV33" i="20" s="1"/>
  <c r="AW29" i="20"/>
  <c r="AV31" i="13"/>
  <c r="AV33" i="13" s="1"/>
  <c r="AW29" i="13"/>
  <c r="AU17" i="13"/>
  <c r="AT19" i="13"/>
  <c r="AT21" i="13" s="1"/>
  <c r="AT19" i="25"/>
  <c r="AT21" i="25" s="1"/>
  <c r="AU17" i="25"/>
  <c r="AT17" i="26"/>
  <c r="AS19" i="26"/>
  <c r="AS21" i="26" s="1"/>
  <c r="AW29" i="21"/>
  <c r="AV31" i="21"/>
  <c r="AV33" i="21" s="1"/>
  <c r="AW29" i="24"/>
  <c r="AV31" i="24"/>
  <c r="AV33" i="24" s="1"/>
  <c r="AU17" i="24"/>
  <c r="AT19" i="24"/>
  <c r="AT21" i="24" s="1"/>
  <c r="AU17" i="16"/>
  <c r="AT19" i="16"/>
  <c r="AT21" i="16" s="1"/>
  <c r="AU17" i="23"/>
  <c r="AT19" i="23"/>
  <c r="AT21" i="23" s="1"/>
  <c r="AU29" i="28"/>
  <c r="AT31" i="28"/>
  <c r="AT33" i="28" s="1"/>
  <c r="AU17" i="14"/>
  <c r="AT19" i="14"/>
  <c r="AT21" i="14" s="1"/>
  <c r="AT17" i="27"/>
  <c r="AS19" i="27"/>
  <c r="AS21" i="27" s="1"/>
  <c r="AW29" i="18"/>
  <c r="AV31" i="18"/>
  <c r="AV33" i="18" s="1"/>
  <c r="AT19" i="21"/>
  <c r="AT21" i="21" s="1"/>
  <c r="AU17" i="21"/>
  <c r="AT31" i="27"/>
  <c r="AT33" i="27" s="1"/>
  <c r="AU29" i="27"/>
  <c r="AT19" i="19"/>
  <c r="AT21" i="19" s="1"/>
  <c r="AU17" i="19"/>
  <c r="AV31" i="25"/>
  <c r="AV33" i="25" s="1"/>
  <c r="AW29" i="25"/>
  <c r="AU17" i="18"/>
  <c r="AT19" i="18"/>
  <c r="AT21" i="18" s="1"/>
  <c r="AW29" i="19"/>
  <c r="AV31" i="19"/>
  <c r="AV33" i="19" s="1"/>
  <c r="AT17" i="28"/>
  <c r="AS19" i="28"/>
  <c r="AS21" i="28" s="1"/>
  <c r="AW29" i="16"/>
  <c r="AV31" i="16"/>
  <c r="AV33" i="16" s="1"/>
  <c r="AW29" i="17"/>
  <c r="AV31" i="17"/>
  <c r="AV33" i="17" s="1"/>
  <c r="AW29" i="14"/>
  <c r="AV31" i="14"/>
  <c r="AV33" i="14" s="1"/>
  <c r="AV31" i="23"/>
  <c r="AV33" i="23" s="1"/>
  <c r="AW29" i="23"/>
  <c r="AT31" i="26"/>
  <c r="AT33" i="26" s="1"/>
  <c r="AU29" i="26"/>
  <c r="AU17" i="17"/>
  <c r="AT19" i="17"/>
  <c r="AT21" i="17" s="1"/>
  <c r="AT19" i="20"/>
  <c r="AT21" i="20" s="1"/>
  <c r="AU17" i="20"/>
  <c r="AU56" i="27"/>
  <c r="AT58" i="27"/>
  <c r="AT60" i="27" s="1"/>
  <c r="AU60" i="18"/>
  <c r="AS20" i="36"/>
  <c r="AW56" i="26"/>
  <c r="AV58" i="26"/>
  <c r="AV60" i="26" s="1"/>
  <c r="AW56" i="13"/>
  <c r="AV58" i="13"/>
  <c r="AV60" i="13" s="1"/>
  <c r="AO48" i="19"/>
  <c r="AN50" i="19"/>
  <c r="AN52" i="19" s="1"/>
  <c r="AV58" i="24"/>
  <c r="AV60" i="24" s="1"/>
  <c r="AW56" i="24"/>
  <c r="AT48" i="28"/>
  <c r="AS50" i="28"/>
  <c r="AS52" i="28" s="1"/>
  <c r="W48" i="13"/>
  <c r="V50" i="13"/>
  <c r="V52" i="13" s="1"/>
  <c r="AN48" i="26"/>
  <c r="AM50" i="26"/>
  <c r="AM52" i="26" s="1"/>
  <c r="W48" i="14"/>
  <c r="V50" i="14"/>
  <c r="V52" i="14" s="1"/>
  <c r="AW56" i="20"/>
  <c r="AV58" i="20"/>
  <c r="AV60" i="20" s="1"/>
  <c r="AV58" i="21"/>
  <c r="AV60" i="21" s="1"/>
  <c r="AW56" i="21"/>
  <c r="AU60" i="25"/>
  <c r="AS27" i="36"/>
  <c r="AN50" i="24"/>
  <c r="AN52" i="24" s="1"/>
  <c r="AO48" i="24"/>
  <c r="AO48" i="21"/>
  <c r="AN50" i="21"/>
  <c r="AN52" i="21" s="1"/>
  <c r="AN50" i="25"/>
  <c r="AO48" i="25"/>
  <c r="AL52" i="18"/>
  <c r="AJ20" i="33"/>
  <c r="AO48" i="23"/>
  <c r="AN50" i="23"/>
  <c r="AN52" i="23" s="1"/>
  <c r="AW56" i="25"/>
  <c r="AV58" i="25"/>
  <c r="AN48" i="27"/>
  <c r="AM50" i="27"/>
  <c r="AM52" i="27" s="1"/>
  <c r="AO48" i="20"/>
  <c r="AN50" i="20"/>
  <c r="AN52" i="20" s="1"/>
  <c r="W48" i="16"/>
  <c r="V50" i="16"/>
  <c r="V52" i="16" s="1"/>
  <c r="AV58" i="23"/>
  <c r="AV60" i="23" s="1"/>
  <c r="AW56" i="23"/>
  <c r="AU56" i="28"/>
  <c r="AT58" i="28"/>
  <c r="AT60" i="28" s="1"/>
  <c r="AM52" i="25"/>
  <c r="AK27" i="33"/>
  <c r="AM50" i="18"/>
  <c r="AN48" i="18"/>
  <c r="AW56" i="14"/>
  <c r="AV58" i="14"/>
  <c r="AV60" i="14" s="1"/>
  <c r="AW56" i="16"/>
  <c r="AV58" i="16"/>
  <c r="AV60" i="16" s="1"/>
  <c r="AW56" i="19"/>
  <c r="AV58" i="19"/>
  <c r="AV60" i="19" s="1"/>
  <c r="AW56" i="18"/>
  <c r="AV58" i="18"/>
  <c r="AV58" i="17"/>
  <c r="AV60" i="17" s="1"/>
  <c r="AW56" i="17"/>
  <c r="W48" i="17"/>
  <c r="V50" i="17"/>
  <c r="V52" i="17" s="1"/>
  <c r="X48" i="4"/>
  <c r="W50" i="4"/>
  <c r="AU17" i="11"/>
  <c r="AT19" i="11"/>
  <c r="AT19" i="4"/>
  <c r="AU17" i="4"/>
  <c r="W48" i="2"/>
  <c r="V50" i="2"/>
  <c r="V52" i="2" s="1"/>
  <c r="AW56" i="11"/>
  <c r="AV58" i="11"/>
  <c r="AV60" i="11" s="1"/>
  <c r="W48" i="5"/>
  <c r="V50" i="5"/>
  <c r="V52" i="5" s="1"/>
  <c r="W48" i="7"/>
  <c r="V50" i="7"/>
  <c r="V52" i="7" s="1"/>
  <c r="W48" i="3"/>
  <c r="V50" i="3"/>
  <c r="V52" i="3" s="1"/>
  <c r="AS21" i="11"/>
  <c r="AV17" i="12"/>
  <c r="AU19" i="12"/>
  <c r="AU21" i="12" s="1"/>
  <c r="AU17" i="9"/>
  <c r="AT19" i="9"/>
  <c r="AT21" i="9" s="1"/>
  <c r="W48" i="9"/>
  <c r="V50" i="9"/>
  <c r="V52" i="9" s="1"/>
  <c r="AU17" i="6"/>
  <c r="AT19" i="6"/>
  <c r="AT21" i="6" s="1"/>
  <c r="AS21" i="4"/>
  <c r="V52" i="4"/>
  <c r="T6" i="33"/>
  <c r="AU33" i="11"/>
  <c r="AS13" i="36"/>
  <c r="U52" i="11"/>
  <c r="S13" i="33"/>
  <c r="AW29" i="12"/>
  <c r="AV31" i="12"/>
  <c r="AV33" i="12" s="1"/>
  <c r="AU17" i="10"/>
  <c r="AT19" i="10"/>
  <c r="AT21" i="10" s="1"/>
  <c r="AU17" i="3"/>
  <c r="AT19" i="3"/>
  <c r="AT21" i="3" s="1"/>
  <c r="AU17" i="2"/>
  <c r="AT19" i="2"/>
  <c r="AT21" i="2" s="1"/>
  <c r="AW29" i="11"/>
  <c r="AV31" i="11"/>
  <c r="AT19" i="7"/>
  <c r="AT21" i="7" s="1"/>
  <c r="AU17" i="7"/>
  <c r="AU17" i="5"/>
  <c r="AT19" i="5"/>
  <c r="AT21" i="5" s="1"/>
  <c r="W48" i="6"/>
  <c r="V50" i="6"/>
  <c r="V52" i="6" s="1"/>
  <c r="W48" i="10"/>
  <c r="V50" i="10"/>
  <c r="V52" i="10" s="1"/>
  <c r="W48" i="11"/>
  <c r="V50" i="11"/>
  <c r="S15" i="33"/>
  <c r="R17" i="33"/>
  <c r="R30" i="33"/>
  <c r="R29" i="33"/>
  <c r="S32" i="33"/>
  <c r="S31" i="33"/>
  <c r="S33" i="33"/>
  <c r="R19" i="33"/>
  <c r="R7" i="33"/>
  <c r="S7" i="36"/>
  <c r="S5" i="36"/>
  <c r="S10" i="36"/>
  <c r="S8" i="33"/>
  <c r="AJ30" i="36"/>
  <c r="AJ31" i="36"/>
  <c r="AJ33" i="36"/>
  <c r="AJ29" i="36"/>
  <c r="AI11" i="36"/>
  <c r="S12" i="36"/>
  <c r="S4" i="36"/>
  <c r="S11" i="33"/>
  <c r="R14" i="33"/>
  <c r="S9" i="36"/>
  <c r="S10" i="33"/>
  <c r="S8" i="36"/>
  <c r="R5" i="33"/>
  <c r="R4" i="33"/>
  <c r="R12" i="33"/>
  <c r="AJ28" i="36"/>
  <c r="AJ32" i="36"/>
  <c r="AJ28" i="33"/>
  <c r="S26" i="36"/>
  <c r="R26" i="33"/>
  <c r="R25" i="33"/>
  <c r="S25" i="36"/>
  <c r="R24" i="33"/>
  <c r="S24" i="36"/>
  <c r="S23" i="36"/>
  <c r="R22" i="33"/>
  <c r="S22" i="36"/>
  <c r="S21" i="36"/>
  <c r="R21" i="33"/>
  <c r="T19" i="36"/>
  <c r="T18" i="36"/>
  <c r="T16" i="36"/>
  <c r="R16" i="33"/>
  <c r="T17" i="36"/>
  <c r="U14" i="36"/>
  <c r="U15" i="36"/>
  <c r="S23" i="33"/>
  <c r="T9" i="33" l="1"/>
  <c r="T15" i="33"/>
  <c r="AV17" i="20"/>
  <c r="AU19" i="20"/>
  <c r="AU21" i="20" s="1"/>
  <c r="AV29" i="26"/>
  <c r="AU31" i="26"/>
  <c r="AU33" i="26" s="1"/>
  <c r="AX29" i="25"/>
  <c r="AW31" i="25"/>
  <c r="AW33" i="25" s="1"/>
  <c r="AU31" i="27"/>
  <c r="AU33" i="27" s="1"/>
  <c r="AV29" i="27"/>
  <c r="AU19" i="25"/>
  <c r="AU21" i="25" s="1"/>
  <c r="AV17" i="25"/>
  <c r="AW31" i="13"/>
  <c r="AW33" i="13" s="1"/>
  <c r="AX29" i="13"/>
  <c r="AX29" i="14"/>
  <c r="AW31" i="14"/>
  <c r="AW33" i="14" s="1"/>
  <c r="AX29" i="16"/>
  <c r="AW31" i="16"/>
  <c r="AW33" i="16" s="1"/>
  <c r="AX29" i="19"/>
  <c r="AW31" i="19"/>
  <c r="AW33" i="19" s="1"/>
  <c r="AX29" i="18"/>
  <c r="AW31" i="18"/>
  <c r="AW33" i="18" s="1"/>
  <c r="AV17" i="14"/>
  <c r="AU19" i="14"/>
  <c r="AU21" i="14" s="1"/>
  <c r="AV17" i="23"/>
  <c r="AU19" i="23"/>
  <c r="AU21" i="23" s="1"/>
  <c r="AV17" i="24"/>
  <c r="AU19" i="24"/>
  <c r="AU21" i="24" s="1"/>
  <c r="AX29" i="21"/>
  <c r="AW31" i="21"/>
  <c r="AW33" i="21" s="1"/>
  <c r="AX29" i="23"/>
  <c r="AW31" i="23"/>
  <c r="AW33" i="23" s="1"/>
  <c r="AU19" i="19"/>
  <c r="AU21" i="19" s="1"/>
  <c r="AV17" i="19"/>
  <c r="AV17" i="21"/>
  <c r="AU19" i="21"/>
  <c r="AU21" i="21" s="1"/>
  <c r="AX29" i="20"/>
  <c r="AW31" i="20"/>
  <c r="AW33" i="20" s="1"/>
  <c r="AV17" i="17"/>
  <c r="AU19" i="17"/>
  <c r="AU21" i="17" s="1"/>
  <c r="AX29" i="17"/>
  <c r="AW31" i="17"/>
  <c r="AW33" i="17" s="1"/>
  <c r="AU17" i="28"/>
  <c r="AT19" i="28"/>
  <c r="AT21" i="28" s="1"/>
  <c r="AV17" i="18"/>
  <c r="AU19" i="18"/>
  <c r="AU21" i="18" s="1"/>
  <c r="AU17" i="27"/>
  <c r="AT19" i="27"/>
  <c r="AT21" i="27" s="1"/>
  <c r="AV29" i="28"/>
  <c r="AU31" i="28"/>
  <c r="AU33" i="28" s="1"/>
  <c r="AV17" i="16"/>
  <c r="AU19" i="16"/>
  <c r="AU21" i="16" s="1"/>
  <c r="AX29" i="24"/>
  <c r="AW31" i="24"/>
  <c r="AW33" i="24" s="1"/>
  <c r="AU17" i="26"/>
  <c r="AT19" i="26"/>
  <c r="AT21" i="26" s="1"/>
  <c r="AV17" i="13"/>
  <c r="AU19" i="13"/>
  <c r="AU21" i="13" s="1"/>
  <c r="AV60" i="18"/>
  <c r="AT20" i="36"/>
  <c r="AN50" i="18"/>
  <c r="AO48" i="18"/>
  <c r="AO50" i="25"/>
  <c r="AP48" i="25"/>
  <c r="AO50" i="24"/>
  <c r="AO52" i="24" s="1"/>
  <c r="AP48" i="24"/>
  <c r="AX56" i="21"/>
  <c r="AW58" i="21"/>
  <c r="AW60" i="21" s="1"/>
  <c r="AX56" i="24"/>
  <c r="AW58" i="24"/>
  <c r="AW60" i="24" s="1"/>
  <c r="X48" i="17"/>
  <c r="W50" i="17"/>
  <c r="W52" i="17" s="1"/>
  <c r="AW58" i="18"/>
  <c r="AX56" i="18"/>
  <c r="AX56" i="16"/>
  <c r="AW58" i="16"/>
  <c r="AW60" i="16" s="1"/>
  <c r="AM52" i="18"/>
  <c r="AK20" i="33"/>
  <c r="AU58" i="28"/>
  <c r="AU60" i="28" s="1"/>
  <c r="AV56" i="28"/>
  <c r="X48" i="16"/>
  <c r="W50" i="16"/>
  <c r="W52" i="16" s="1"/>
  <c r="AO48" i="27"/>
  <c r="AN50" i="27"/>
  <c r="AN52" i="27" s="1"/>
  <c r="AO50" i="23"/>
  <c r="AO52" i="23" s="1"/>
  <c r="AP48" i="23"/>
  <c r="AL27" i="33"/>
  <c r="AN52" i="25"/>
  <c r="W50" i="14"/>
  <c r="W52" i="14" s="1"/>
  <c r="X48" i="14"/>
  <c r="X48" i="13"/>
  <c r="W50" i="13"/>
  <c r="W52" i="13" s="1"/>
  <c r="AX56" i="13"/>
  <c r="AW58" i="13"/>
  <c r="AW60" i="13" s="1"/>
  <c r="AX56" i="17"/>
  <c r="AW58" i="17"/>
  <c r="AW60" i="17" s="1"/>
  <c r="AX56" i="23"/>
  <c r="AW58" i="23"/>
  <c r="AW60" i="23" s="1"/>
  <c r="AV60" i="25"/>
  <c r="AT27" i="36"/>
  <c r="AX56" i="19"/>
  <c r="AW58" i="19"/>
  <c r="AW60" i="19" s="1"/>
  <c r="AX56" i="14"/>
  <c r="AW58" i="14"/>
  <c r="AW60" i="14" s="1"/>
  <c r="AO50" i="20"/>
  <c r="AO52" i="20" s="1"/>
  <c r="AP48" i="20"/>
  <c r="AW58" i="25"/>
  <c r="AX56" i="25"/>
  <c r="AP48" i="21"/>
  <c r="AO50" i="21"/>
  <c r="AO52" i="21" s="1"/>
  <c r="AX56" i="20"/>
  <c r="AW58" i="20"/>
  <c r="AW60" i="20" s="1"/>
  <c r="AN50" i="26"/>
  <c r="AN52" i="26" s="1"/>
  <c r="AO48" i="26"/>
  <c r="AU48" i="28"/>
  <c r="AT50" i="28"/>
  <c r="AT52" i="28" s="1"/>
  <c r="AP48" i="19"/>
  <c r="AO50" i="19"/>
  <c r="AO52" i="19" s="1"/>
  <c r="AW58" i="26"/>
  <c r="AW60" i="26" s="1"/>
  <c r="AX56" i="26"/>
  <c r="AV56" i="27"/>
  <c r="AU58" i="27"/>
  <c r="AU60" i="27" s="1"/>
  <c r="W50" i="10"/>
  <c r="W52" i="10" s="1"/>
  <c r="X48" i="10"/>
  <c r="AV17" i="5"/>
  <c r="AU19" i="5"/>
  <c r="AU21" i="5" s="1"/>
  <c r="AX29" i="11"/>
  <c r="AW31" i="11"/>
  <c r="AV17" i="3"/>
  <c r="AU19" i="3"/>
  <c r="AU21" i="3" s="1"/>
  <c r="AX29" i="12"/>
  <c r="AW31" i="12"/>
  <c r="AW33" i="12" s="1"/>
  <c r="AT21" i="11"/>
  <c r="AV17" i="7"/>
  <c r="AU19" i="7"/>
  <c r="AU21" i="7" s="1"/>
  <c r="W50" i="9"/>
  <c r="W52" i="9" s="1"/>
  <c r="X48" i="9"/>
  <c r="AW17" i="12"/>
  <c r="AV19" i="12"/>
  <c r="AV21" i="12" s="1"/>
  <c r="X48" i="3"/>
  <c r="W50" i="3"/>
  <c r="W52" i="3" s="1"/>
  <c r="X48" i="5"/>
  <c r="W50" i="5"/>
  <c r="W52" i="5" s="1"/>
  <c r="X48" i="2"/>
  <c r="W50" i="2"/>
  <c r="W52" i="2" s="1"/>
  <c r="AU19" i="11"/>
  <c r="AV17" i="11"/>
  <c r="V52" i="11"/>
  <c r="T13" i="33"/>
  <c r="X48" i="11"/>
  <c r="W50" i="11"/>
  <c r="X48" i="6"/>
  <c r="W50" i="6"/>
  <c r="W52" i="6" s="1"/>
  <c r="AV17" i="2"/>
  <c r="AU19" i="2"/>
  <c r="AU21" i="2" s="1"/>
  <c r="AU19" i="10"/>
  <c r="AU21" i="10" s="1"/>
  <c r="AV17" i="10"/>
  <c r="AU19" i="4"/>
  <c r="AV17" i="4"/>
  <c r="W52" i="4"/>
  <c r="U6" i="33"/>
  <c r="AV33" i="11"/>
  <c r="AT13" i="36"/>
  <c r="AV17" i="6"/>
  <c r="AU19" i="6"/>
  <c r="AU21" i="6" s="1"/>
  <c r="AV17" i="9"/>
  <c r="AU19" i="9"/>
  <c r="AU21" i="9" s="1"/>
  <c r="X48" i="7"/>
  <c r="W50" i="7"/>
  <c r="W52" i="7" s="1"/>
  <c r="AX56" i="11"/>
  <c r="AW58" i="11"/>
  <c r="AW60" i="11" s="1"/>
  <c r="AT21" i="4"/>
  <c r="Y48" i="4"/>
  <c r="X50" i="4"/>
  <c r="T31" i="33"/>
  <c r="S29" i="33"/>
  <c r="T32" i="33"/>
  <c r="T33" i="33"/>
  <c r="S30" i="33"/>
  <c r="S17" i="33"/>
  <c r="S18" i="33"/>
  <c r="S19" i="33"/>
  <c r="S7" i="33"/>
  <c r="T5" i="36"/>
  <c r="T8" i="36"/>
  <c r="S4" i="33"/>
  <c r="T11" i="33"/>
  <c r="T8" i="33"/>
  <c r="AK30" i="36"/>
  <c r="AK28" i="36"/>
  <c r="T10" i="33"/>
  <c r="T9" i="36"/>
  <c r="T10" i="36"/>
  <c r="AJ11" i="36"/>
  <c r="AK33" i="36"/>
  <c r="AK31" i="36"/>
  <c r="AK28" i="33"/>
  <c r="AK32" i="36"/>
  <c r="AK29" i="36"/>
  <c r="S12" i="33"/>
  <c r="T12" i="36"/>
  <c r="S5" i="33"/>
  <c r="T4" i="36"/>
  <c r="T7" i="36"/>
  <c r="S14" i="33"/>
  <c r="T26" i="36"/>
  <c r="S26" i="33"/>
  <c r="S25" i="33"/>
  <c r="T25" i="36"/>
  <c r="T24" i="36"/>
  <c r="S24" i="33"/>
  <c r="T23" i="36"/>
  <c r="S22" i="33"/>
  <c r="T22" i="36"/>
  <c r="S21" i="33"/>
  <c r="T21" i="36"/>
  <c r="U19" i="36"/>
  <c r="U18" i="36"/>
  <c r="U16" i="36"/>
  <c r="S16" i="33"/>
  <c r="U17" i="36"/>
  <c r="V14" i="36"/>
  <c r="V15" i="36"/>
  <c r="T23" i="33"/>
  <c r="AV19" i="19" l="1"/>
  <c r="AV21" i="19" s="1"/>
  <c r="AW17" i="19"/>
  <c r="AY29" i="13"/>
  <c r="AX31" i="13"/>
  <c r="AX33" i="13" s="1"/>
  <c r="AV31" i="27"/>
  <c r="AV33" i="27" s="1"/>
  <c r="AW29" i="27"/>
  <c r="AV19" i="13"/>
  <c r="AV21" i="13" s="1"/>
  <c r="AW17" i="13"/>
  <c r="AY29" i="24"/>
  <c r="AX31" i="24"/>
  <c r="AX33" i="24" s="1"/>
  <c r="AW29" i="28"/>
  <c r="AV31" i="28"/>
  <c r="AV33" i="28" s="1"/>
  <c r="AW17" i="18"/>
  <c r="AV19" i="18"/>
  <c r="AV21" i="18" s="1"/>
  <c r="AY29" i="17"/>
  <c r="AX31" i="17"/>
  <c r="AX33" i="17" s="1"/>
  <c r="AX31" i="20"/>
  <c r="AX33" i="20" s="1"/>
  <c r="AY29" i="20"/>
  <c r="AY29" i="21"/>
  <c r="AX31" i="21"/>
  <c r="AX33" i="21" s="1"/>
  <c r="AW17" i="23"/>
  <c r="AV19" i="23"/>
  <c r="AV21" i="23" s="1"/>
  <c r="AY29" i="18"/>
  <c r="AX31" i="18"/>
  <c r="AX33" i="18" s="1"/>
  <c r="AY29" i="16"/>
  <c r="AX31" i="16"/>
  <c r="AX33" i="16" s="1"/>
  <c r="AW29" i="26"/>
  <c r="AV31" i="26"/>
  <c r="AV33" i="26" s="1"/>
  <c r="AW17" i="25"/>
  <c r="AV19" i="25"/>
  <c r="AV21" i="25" s="1"/>
  <c r="AV17" i="26"/>
  <c r="AU19" i="26"/>
  <c r="AU21" i="26" s="1"/>
  <c r="AW17" i="16"/>
  <c r="AV19" i="16"/>
  <c r="AV21" i="16" s="1"/>
  <c r="AV17" i="27"/>
  <c r="AU19" i="27"/>
  <c r="AU21" i="27" s="1"/>
  <c r="AV17" i="28"/>
  <c r="AU19" i="28"/>
  <c r="AU21" i="28" s="1"/>
  <c r="AW17" i="17"/>
  <c r="AV19" i="17"/>
  <c r="AV21" i="17" s="1"/>
  <c r="AV19" i="21"/>
  <c r="AV21" i="21" s="1"/>
  <c r="AW17" i="21"/>
  <c r="AX31" i="23"/>
  <c r="AX33" i="23" s="1"/>
  <c r="AY29" i="23"/>
  <c r="AW17" i="24"/>
  <c r="AV19" i="24"/>
  <c r="AV21" i="24" s="1"/>
  <c r="AW17" i="14"/>
  <c r="AV19" i="14"/>
  <c r="AV21" i="14" s="1"/>
  <c r="AY29" i="19"/>
  <c r="AX31" i="19"/>
  <c r="AX33" i="19" s="1"/>
  <c r="AX31" i="14"/>
  <c r="AX33" i="14" s="1"/>
  <c r="AY29" i="14"/>
  <c r="AX31" i="25"/>
  <c r="AX33" i="25" s="1"/>
  <c r="AY29" i="25"/>
  <c r="AV19" i="20"/>
  <c r="AV21" i="20" s="1"/>
  <c r="AW17" i="20"/>
  <c r="AO50" i="26"/>
  <c r="AO52" i="26" s="1"/>
  <c r="AP48" i="26"/>
  <c r="AP50" i="20"/>
  <c r="AP52" i="20" s="1"/>
  <c r="AQ48" i="20"/>
  <c r="Y48" i="14"/>
  <c r="X50" i="14"/>
  <c r="X52" i="14" s="1"/>
  <c r="AP50" i="23"/>
  <c r="AP52" i="23" s="1"/>
  <c r="AQ48" i="23"/>
  <c r="AY56" i="18"/>
  <c r="AX58" i="18"/>
  <c r="AQ48" i="24"/>
  <c r="AP50" i="24"/>
  <c r="AP52" i="24" s="1"/>
  <c r="AO50" i="18"/>
  <c r="AP48" i="18"/>
  <c r="AW56" i="27"/>
  <c r="AV58" i="27"/>
  <c r="AV60" i="27" s="1"/>
  <c r="AQ48" i="19"/>
  <c r="AP50" i="19"/>
  <c r="AP52" i="19" s="1"/>
  <c r="AQ48" i="21"/>
  <c r="AP50" i="21"/>
  <c r="AP52" i="21" s="1"/>
  <c r="AY56" i="19"/>
  <c r="AX58" i="19"/>
  <c r="AX60" i="19" s="1"/>
  <c r="AX58" i="23"/>
  <c r="AX60" i="23" s="1"/>
  <c r="AY56" i="23"/>
  <c r="AY56" i="13"/>
  <c r="AX58" i="13"/>
  <c r="AX60" i="13" s="1"/>
  <c r="Y48" i="16"/>
  <c r="X50" i="16"/>
  <c r="X52" i="16" s="1"/>
  <c r="AW60" i="18"/>
  <c r="AU20" i="36"/>
  <c r="AX58" i="24"/>
  <c r="AX60" i="24" s="1"/>
  <c r="AY56" i="24"/>
  <c r="AN52" i="18"/>
  <c r="AL20" i="33"/>
  <c r="AY56" i="26"/>
  <c r="AX58" i="26"/>
  <c r="AX60" i="26" s="1"/>
  <c r="AX58" i="25"/>
  <c r="AY56" i="25"/>
  <c r="AW56" i="28"/>
  <c r="AV58" i="28"/>
  <c r="AV60" i="28" s="1"/>
  <c r="AQ48" i="25"/>
  <c r="AP50" i="25"/>
  <c r="AU50" i="28"/>
  <c r="AU52" i="28" s="1"/>
  <c r="AV48" i="28"/>
  <c r="AX58" i="20"/>
  <c r="AX60" i="20" s="1"/>
  <c r="AY56" i="20"/>
  <c r="AW60" i="25"/>
  <c r="AU27" i="36"/>
  <c r="AY56" i="14"/>
  <c r="AX58" i="14"/>
  <c r="AX60" i="14" s="1"/>
  <c r="AY56" i="17"/>
  <c r="AX58" i="17"/>
  <c r="AX60" i="17" s="1"/>
  <c r="Y48" i="13"/>
  <c r="X50" i="13"/>
  <c r="X52" i="13" s="1"/>
  <c r="AP48" i="27"/>
  <c r="AO50" i="27"/>
  <c r="AO52" i="27" s="1"/>
  <c r="AY56" i="16"/>
  <c r="AX58" i="16"/>
  <c r="AX60" i="16" s="1"/>
  <c r="Y48" i="17"/>
  <c r="X50" i="17"/>
  <c r="X52" i="17" s="1"/>
  <c r="AX58" i="21"/>
  <c r="AX60" i="21" s="1"/>
  <c r="AY56" i="21"/>
  <c r="AM27" i="33"/>
  <c r="AO52" i="25"/>
  <c r="AV19" i="10"/>
  <c r="AV21" i="10" s="1"/>
  <c r="AW17" i="10"/>
  <c r="Y48" i="7"/>
  <c r="X50" i="7"/>
  <c r="X52" i="7" s="1"/>
  <c r="AW17" i="6"/>
  <c r="AV19" i="6"/>
  <c r="AV21" i="6" s="1"/>
  <c r="Y48" i="6"/>
  <c r="X50" i="6"/>
  <c r="X52" i="6" s="1"/>
  <c r="Y48" i="2"/>
  <c r="X50" i="2"/>
  <c r="X52" i="2" s="1"/>
  <c r="Y48" i="3"/>
  <c r="X50" i="3"/>
  <c r="X52" i="3" s="1"/>
  <c r="AW17" i="3"/>
  <c r="AV19" i="3"/>
  <c r="AV21" i="3" s="1"/>
  <c r="AW17" i="5"/>
  <c r="AV19" i="5"/>
  <c r="AV21" i="5" s="1"/>
  <c r="AU13" i="36"/>
  <c r="AW33" i="11"/>
  <c r="Y48" i="10"/>
  <c r="X50" i="10"/>
  <c r="X52" i="10" s="1"/>
  <c r="X52" i="4"/>
  <c r="V6" i="33"/>
  <c r="AW17" i="4"/>
  <c r="AV19" i="4"/>
  <c r="W52" i="11"/>
  <c r="U13" i="33"/>
  <c r="AW17" i="11"/>
  <c r="AV19" i="11"/>
  <c r="U9" i="33"/>
  <c r="Z48" i="4"/>
  <c r="Y50" i="4"/>
  <c r="AY56" i="11"/>
  <c r="AX58" i="11"/>
  <c r="AX60" i="11" s="1"/>
  <c r="AV19" i="9"/>
  <c r="AV21" i="9" s="1"/>
  <c r="AW17" i="9"/>
  <c r="AU21" i="4"/>
  <c r="AW17" i="2"/>
  <c r="AV19" i="2"/>
  <c r="AV21" i="2" s="1"/>
  <c r="Y48" i="11"/>
  <c r="X50" i="11"/>
  <c r="AU21" i="11"/>
  <c r="Y48" i="5"/>
  <c r="X50" i="5"/>
  <c r="X52" i="5" s="1"/>
  <c r="AX17" i="12"/>
  <c r="AW19" i="12"/>
  <c r="AW21" i="12" s="1"/>
  <c r="AV19" i="7"/>
  <c r="AV21" i="7" s="1"/>
  <c r="AW17" i="7"/>
  <c r="AY29" i="12"/>
  <c r="AX31" i="12"/>
  <c r="AX33" i="12" s="1"/>
  <c r="AY29" i="11"/>
  <c r="AX31" i="11"/>
  <c r="X50" i="9"/>
  <c r="X52" i="9" s="1"/>
  <c r="Y48" i="9"/>
  <c r="U15" i="33"/>
  <c r="T18" i="33"/>
  <c r="T30" i="33"/>
  <c r="U33" i="33"/>
  <c r="U32" i="33"/>
  <c r="T29" i="33"/>
  <c r="U31" i="33"/>
  <c r="T19" i="33"/>
  <c r="T17" i="33"/>
  <c r="U10" i="33"/>
  <c r="AL30" i="36"/>
  <c r="AL28" i="33"/>
  <c r="U5" i="36"/>
  <c r="U8" i="33"/>
  <c r="U11" i="33"/>
  <c r="AL29" i="36"/>
  <c r="U12" i="36"/>
  <c r="AL28" i="36"/>
  <c r="U4" i="36"/>
  <c r="U8" i="36"/>
  <c r="T12" i="33"/>
  <c r="T7" i="33"/>
  <c r="T4" i="33"/>
  <c r="AL33" i="36"/>
  <c r="AL32" i="36"/>
  <c r="AL31" i="36"/>
  <c r="U9" i="36"/>
  <c r="T5" i="33"/>
  <c r="U7" i="36"/>
  <c r="U10" i="36"/>
  <c r="AK11" i="36"/>
  <c r="T14" i="33"/>
  <c r="U26" i="36"/>
  <c r="T26" i="33"/>
  <c r="U25" i="36"/>
  <c r="T25" i="33"/>
  <c r="T24" i="33"/>
  <c r="U24" i="36"/>
  <c r="U23" i="36"/>
  <c r="U22" i="36"/>
  <c r="T22" i="33"/>
  <c r="T21" i="33"/>
  <c r="U21" i="36"/>
  <c r="V19" i="36"/>
  <c r="V18" i="36"/>
  <c r="T16" i="33"/>
  <c r="V16" i="36"/>
  <c r="V17" i="36"/>
  <c r="W15" i="36"/>
  <c r="W14" i="36"/>
  <c r="U23" i="33"/>
  <c r="AW19" i="20" l="1"/>
  <c r="AW21" i="20" s="1"/>
  <c r="AX17" i="20"/>
  <c r="AZ29" i="14"/>
  <c r="AY31" i="14"/>
  <c r="AY33" i="14" s="1"/>
  <c r="AY31" i="23"/>
  <c r="AY33" i="23" s="1"/>
  <c r="AZ29" i="23"/>
  <c r="AX17" i="13"/>
  <c r="AW19" i="13"/>
  <c r="AW21" i="13" s="1"/>
  <c r="AX17" i="14"/>
  <c r="AW19" i="14"/>
  <c r="AW21" i="14" s="1"/>
  <c r="AX17" i="17"/>
  <c r="AW19" i="17"/>
  <c r="AW21" i="17" s="1"/>
  <c r="AW17" i="27"/>
  <c r="AV19" i="27"/>
  <c r="AV21" i="27" s="1"/>
  <c r="AW17" i="26"/>
  <c r="AV19" i="26"/>
  <c r="AV21" i="26" s="1"/>
  <c r="AX29" i="26"/>
  <c r="AW31" i="26"/>
  <c r="AW33" i="26" s="1"/>
  <c r="AZ29" i="18"/>
  <c r="AY31" i="18"/>
  <c r="AY33" i="18" s="1"/>
  <c r="AZ29" i="21"/>
  <c r="AY31" i="21"/>
  <c r="AY33" i="21" s="1"/>
  <c r="AZ29" i="17"/>
  <c r="AY31" i="17"/>
  <c r="AY33" i="17" s="1"/>
  <c r="AX29" i="28"/>
  <c r="AW31" i="28"/>
  <c r="AW33" i="28" s="1"/>
  <c r="AZ29" i="13"/>
  <c r="AY31" i="13"/>
  <c r="AY33" i="13" s="1"/>
  <c r="AZ29" i="25"/>
  <c r="AY31" i="25"/>
  <c r="AY33" i="25" s="1"/>
  <c r="AW19" i="21"/>
  <c r="AW21" i="21" s="1"/>
  <c r="AX17" i="21"/>
  <c r="AZ29" i="20"/>
  <c r="AY31" i="20"/>
  <c r="AY33" i="20" s="1"/>
  <c r="AW31" i="27"/>
  <c r="AW33" i="27" s="1"/>
  <c r="AX29" i="27"/>
  <c r="AW19" i="19"/>
  <c r="AW21" i="19" s="1"/>
  <c r="AX17" i="19"/>
  <c r="AY31" i="19"/>
  <c r="AY33" i="19" s="1"/>
  <c r="AZ29" i="19"/>
  <c r="AX17" i="24"/>
  <c r="AW19" i="24"/>
  <c r="AW21" i="24" s="1"/>
  <c r="AW17" i="28"/>
  <c r="AV19" i="28"/>
  <c r="AV21" i="28" s="1"/>
  <c r="AX17" i="16"/>
  <c r="AW19" i="16"/>
  <c r="AW21" i="16" s="1"/>
  <c r="AW19" i="25"/>
  <c r="AW21" i="25" s="1"/>
  <c r="AX17" i="25"/>
  <c r="AZ29" i="16"/>
  <c r="AY31" i="16"/>
  <c r="AY33" i="16" s="1"/>
  <c r="AX17" i="23"/>
  <c r="AW19" i="23"/>
  <c r="AW21" i="23" s="1"/>
  <c r="AX17" i="18"/>
  <c r="AW19" i="18"/>
  <c r="AW21" i="18" s="1"/>
  <c r="AZ29" i="24"/>
  <c r="AY31" i="24"/>
  <c r="AY33" i="24" s="1"/>
  <c r="AW48" i="28"/>
  <c r="AV50" i="28"/>
  <c r="AV52" i="28" s="1"/>
  <c r="AZ56" i="24"/>
  <c r="AY58" i="24"/>
  <c r="AY60" i="24" s="1"/>
  <c r="AZ56" i="23"/>
  <c r="AY58" i="23"/>
  <c r="AY60" i="23" s="1"/>
  <c r="AR48" i="23"/>
  <c r="AQ50" i="23"/>
  <c r="AQ52" i="23" s="1"/>
  <c r="AQ50" i="20"/>
  <c r="AQ52" i="20" s="1"/>
  <c r="AR48" i="20"/>
  <c r="Z48" i="17"/>
  <c r="Y50" i="17"/>
  <c r="Y52" i="17" s="1"/>
  <c r="AP50" i="27"/>
  <c r="AP52" i="27" s="1"/>
  <c r="AQ48" i="27"/>
  <c r="AZ56" i="17"/>
  <c r="AY58" i="17"/>
  <c r="AY60" i="17" s="1"/>
  <c r="AW58" i="28"/>
  <c r="AW60" i="28" s="1"/>
  <c r="AX56" i="28"/>
  <c r="AY58" i="26"/>
  <c r="AY60" i="26" s="1"/>
  <c r="AZ56" i="26"/>
  <c r="Z48" i="16"/>
  <c r="Y50" i="16"/>
  <c r="Y52" i="16" s="1"/>
  <c r="AR48" i="21"/>
  <c r="AQ50" i="21"/>
  <c r="AQ52" i="21" s="1"/>
  <c r="AX56" i="27"/>
  <c r="AW58" i="27"/>
  <c r="AW60" i="27" s="1"/>
  <c r="AR48" i="24"/>
  <c r="AQ50" i="24"/>
  <c r="AQ52" i="24" s="1"/>
  <c r="AY58" i="21"/>
  <c r="AY60" i="21" s="1"/>
  <c r="AZ56" i="21"/>
  <c r="AZ56" i="20"/>
  <c r="AY58" i="20"/>
  <c r="AY60" i="20" s="1"/>
  <c r="AP52" i="25"/>
  <c r="AN27" i="33"/>
  <c r="AY58" i="25"/>
  <c r="AZ56" i="25"/>
  <c r="AP50" i="18"/>
  <c r="AQ48" i="18"/>
  <c r="AX60" i="18"/>
  <c r="AV20" i="36"/>
  <c r="AP50" i="26"/>
  <c r="AP52" i="26" s="1"/>
  <c r="AQ48" i="26"/>
  <c r="AZ56" i="16"/>
  <c r="AY58" i="16"/>
  <c r="AY60" i="16" s="1"/>
  <c r="Z48" i="13"/>
  <c r="Y50" i="13"/>
  <c r="Y52" i="13" s="1"/>
  <c r="AZ56" i="14"/>
  <c r="AY58" i="14"/>
  <c r="AY60" i="14" s="1"/>
  <c r="AR48" i="25"/>
  <c r="AQ50" i="25"/>
  <c r="AX60" i="25"/>
  <c r="AV27" i="36"/>
  <c r="AZ56" i="13"/>
  <c r="AY58" i="13"/>
  <c r="AY60" i="13" s="1"/>
  <c r="AZ56" i="19"/>
  <c r="AY58" i="19"/>
  <c r="AY60" i="19" s="1"/>
  <c r="AR48" i="19"/>
  <c r="AQ50" i="19"/>
  <c r="AQ52" i="19" s="1"/>
  <c r="AO52" i="18"/>
  <c r="AM20" i="33"/>
  <c r="AZ56" i="18"/>
  <c r="AY58" i="18"/>
  <c r="Z48" i="14"/>
  <c r="Y50" i="14"/>
  <c r="Y52" i="14" s="1"/>
  <c r="V9" i="33"/>
  <c r="AY31" i="11"/>
  <c r="AZ29" i="11"/>
  <c r="Z48" i="5"/>
  <c r="Y50" i="5"/>
  <c r="Y52" i="5" s="1"/>
  <c r="Z48" i="11"/>
  <c r="Y50" i="11"/>
  <c r="AZ56" i="11"/>
  <c r="AY58" i="11"/>
  <c r="AY60" i="11" s="1"/>
  <c r="AV21" i="11"/>
  <c r="AV21" i="4"/>
  <c r="AW19" i="9"/>
  <c r="AW21" i="9" s="1"/>
  <c r="AX17" i="9"/>
  <c r="Y52" i="4"/>
  <c r="W6" i="33"/>
  <c r="AW19" i="11"/>
  <c r="AX17" i="11"/>
  <c r="AX17" i="4"/>
  <c r="AW19" i="4"/>
  <c r="Z48" i="10"/>
  <c r="Y50" i="10"/>
  <c r="Y52" i="10" s="1"/>
  <c r="AX17" i="5"/>
  <c r="AW19" i="5"/>
  <c r="AW21" i="5" s="1"/>
  <c r="Z48" i="3"/>
  <c r="Y50" i="3"/>
  <c r="Y52" i="3" s="1"/>
  <c r="Y50" i="6"/>
  <c r="Y52" i="6" s="1"/>
  <c r="Z48" i="6"/>
  <c r="Z48" i="7"/>
  <c r="Y50" i="7"/>
  <c r="Y52" i="7" s="1"/>
  <c r="Y50" i="9"/>
  <c r="Y52" i="9" s="1"/>
  <c r="Z48" i="9"/>
  <c r="AZ29" i="12"/>
  <c r="AY31" i="12"/>
  <c r="AY33" i="12" s="1"/>
  <c r="AY17" i="12"/>
  <c r="AX19" i="12"/>
  <c r="AX21" i="12" s="1"/>
  <c r="AX17" i="2"/>
  <c r="AW19" i="2"/>
  <c r="AW21" i="2" s="1"/>
  <c r="AA48" i="4"/>
  <c r="Z50" i="4"/>
  <c r="AX17" i="10"/>
  <c r="AW19" i="10"/>
  <c r="AW21" i="10" s="1"/>
  <c r="AX33" i="11"/>
  <c r="AV13" i="36"/>
  <c r="AX17" i="7"/>
  <c r="AW19" i="7"/>
  <c r="AW21" i="7" s="1"/>
  <c r="X52" i="11"/>
  <c r="V13" i="33"/>
  <c r="AX17" i="3"/>
  <c r="AW19" i="3"/>
  <c r="AW21" i="3" s="1"/>
  <c r="Z48" i="2"/>
  <c r="Y50" i="2"/>
  <c r="Y52" i="2" s="1"/>
  <c r="AX17" i="6"/>
  <c r="AW19" i="6"/>
  <c r="AW21" i="6" s="1"/>
  <c r="U29" i="33"/>
  <c r="V31" i="33"/>
  <c r="V32" i="33"/>
  <c r="U30" i="33"/>
  <c r="V33" i="33"/>
  <c r="V15" i="33"/>
  <c r="U17" i="33"/>
  <c r="U18" i="33"/>
  <c r="U19" i="33"/>
  <c r="U7" i="33"/>
  <c r="V9" i="36"/>
  <c r="AM30" i="36"/>
  <c r="AM29" i="36"/>
  <c r="V10" i="36"/>
  <c r="V11" i="33"/>
  <c r="U12" i="33"/>
  <c r="V8" i="36"/>
  <c r="V7" i="36"/>
  <c r="AM32" i="36"/>
  <c r="V5" i="36"/>
  <c r="V10" i="33"/>
  <c r="V8" i="33"/>
  <c r="AL11" i="36"/>
  <c r="AM28" i="36"/>
  <c r="AM33" i="36"/>
  <c r="V12" i="36"/>
  <c r="U5" i="33"/>
  <c r="U4" i="33"/>
  <c r="V4" i="36"/>
  <c r="AM31" i="36"/>
  <c r="U14" i="33"/>
  <c r="U26" i="33"/>
  <c r="V26" i="36"/>
  <c r="V25" i="36"/>
  <c r="U25" i="33"/>
  <c r="U24" i="33"/>
  <c r="V24" i="36"/>
  <c r="V23" i="36"/>
  <c r="V22" i="36"/>
  <c r="U22" i="33"/>
  <c r="U21" i="33"/>
  <c r="V21" i="36"/>
  <c r="W19" i="36"/>
  <c r="W18" i="36"/>
  <c r="W16" i="36"/>
  <c r="U16" i="33"/>
  <c r="W17" i="36"/>
  <c r="X15" i="36"/>
  <c r="X14" i="36"/>
  <c r="V23" i="33"/>
  <c r="AX19" i="25" l="1"/>
  <c r="AX21" i="25" s="1"/>
  <c r="AY17" i="25"/>
  <c r="BA29" i="19"/>
  <c r="AZ31" i="19"/>
  <c r="AZ33" i="19" s="1"/>
  <c r="AX31" i="27"/>
  <c r="AX33" i="27" s="1"/>
  <c r="AY29" i="27"/>
  <c r="AY17" i="21"/>
  <c r="AX19" i="21"/>
  <c r="AX21" i="21" s="1"/>
  <c r="BA29" i="24"/>
  <c r="AZ31" i="24"/>
  <c r="AZ33" i="24" s="1"/>
  <c r="AY17" i="23"/>
  <c r="AX19" i="23"/>
  <c r="AX21" i="23" s="1"/>
  <c r="AX17" i="28"/>
  <c r="AW19" i="28"/>
  <c r="AW21" i="28" s="1"/>
  <c r="AZ31" i="13"/>
  <c r="AZ33" i="13" s="1"/>
  <c r="BA29" i="13"/>
  <c r="BA29" i="17"/>
  <c r="AZ31" i="17"/>
  <c r="AZ33" i="17" s="1"/>
  <c r="BA29" i="18"/>
  <c r="AZ31" i="18"/>
  <c r="AZ33" i="18" s="1"/>
  <c r="AX17" i="26"/>
  <c r="AW19" i="26"/>
  <c r="AW21" i="26" s="1"/>
  <c r="AY17" i="17"/>
  <c r="AX19" i="17"/>
  <c r="AX21" i="17" s="1"/>
  <c r="AX19" i="13"/>
  <c r="AX21" i="13" s="1"/>
  <c r="AY17" i="13"/>
  <c r="BA29" i="14"/>
  <c r="AZ31" i="14"/>
  <c r="AZ33" i="14" s="1"/>
  <c r="AX19" i="19"/>
  <c r="AX21" i="19" s="1"/>
  <c r="AY17" i="19"/>
  <c r="AZ31" i="23"/>
  <c r="AZ33" i="23" s="1"/>
  <c r="BA29" i="23"/>
  <c r="AX19" i="20"/>
  <c r="AX21" i="20" s="1"/>
  <c r="AY17" i="20"/>
  <c r="AY17" i="18"/>
  <c r="AX19" i="18"/>
  <c r="AX21" i="18" s="1"/>
  <c r="BA29" i="16"/>
  <c r="AZ31" i="16"/>
  <c r="AZ33" i="16" s="1"/>
  <c r="AY17" i="16"/>
  <c r="AX19" i="16"/>
  <c r="AX21" i="16" s="1"/>
  <c r="AY17" i="24"/>
  <c r="AX19" i="24"/>
  <c r="AX21" i="24" s="1"/>
  <c r="BA29" i="20"/>
  <c r="AZ31" i="20"/>
  <c r="AZ33" i="20" s="1"/>
  <c r="AZ31" i="25"/>
  <c r="AZ33" i="25" s="1"/>
  <c r="BA29" i="25"/>
  <c r="AY29" i="28"/>
  <c r="AX31" i="28"/>
  <c r="AX33" i="28" s="1"/>
  <c r="BA29" i="21"/>
  <c r="AZ31" i="21"/>
  <c r="AZ33" i="21" s="1"/>
  <c r="AY29" i="26"/>
  <c r="AX31" i="26"/>
  <c r="AX33" i="26" s="1"/>
  <c r="AX17" i="27"/>
  <c r="AW19" i="27"/>
  <c r="AW21" i="27" s="1"/>
  <c r="AY17" i="14"/>
  <c r="AX19" i="14"/>
  <c r="AX21" i="14" s="1"/>
  <c r="AZ58" i="25"/>
  <c r="BA56" i="25"/>
  <c r="AZ58" i="26"/>
  <c r="AZ60" i="26" s="1"/>
  <c r="BA56" i="26"/>
  <c r="Z50" i="14"/>
  <c r="Z52" i="14" s="1"/>
  <c r="AA48" i="14"/>
  <c r="BA56" i="19"/>
  <c r="AZ58" i="19"/>
  <c r="AZ60" i="19" s="1"/>
  <c r="AZ58" i="14"/>
  <c r="AZ60" i="14" s="1"/>
  <c r="BA56" i="14"/>
  <c r="BA56" i="16"/>
  <c r="AZ58" i="16"/>
  <c r="AZ60" i="16" s="1"/>
  <c r="AY60" i="25"/>
  <c r="AW27" i="36"/>
  <c r="BA56" i="20"/>
  <c r="AZ58" i="20"/>
  <c r="AZ60" i="20" s="1"/>
  <c r="AS48" i="24"/>
  <c r="AR50" i="24"/>
  <c r="AR52" i="24" s="1"/>
  <c r="AS48" i="21"/>
  <c r="AR50" i="21"/>
  <c r="AR52" i="21" s="1"/>
  <c r="BA56" i="17"/>
  <c r="AZ58" i="17"/>
  <c r="AZ60" i="17" s="1"/>
  <c r="Z50" i="17"/>
  <c r="Z52" i="17" s="1"/>
  <c r="AA48" i="17"/>
  <c r="AR50" i="23"/>
  <c r="AR52" i="23" s="1"/>
  <c r="AS48" i="23"/>
  <c r="BA56" i="24"/>
  <c r="AZ58" i="24"/>
  <c r="AZ60" i="24" s="1"/>
  <c r="AY60" i="18"/>
  <c r="AW20" i="36"/>
  <c r="AO27" i="33"/>
  <c r="AQ52" i="25"/>
  <c r="AR48" i="26"/>
  <c r="AQ50" i="26"/>
  <c r="AQ52" i="26" s="1"/>
  <c r="AQ50" i="18"/>
  <c r="AR48" i="18"/>
  <c r="BA56" i="21"/>
  <c r="AZ58" i="21"/>
  <c r="AZ60" i="21" s="1"/>
  <c r="AX58" i="28"/>
  <c r="AX60" i="28" s="1"/>
  <c r="AY56" i="28"/>
  <c r="AQ50" i="27"/>
  <c r="AQ52" i="27" s="1"/>
  <c r="AR48" i="27"/>
  <c r="AS48" i="20"/>
  <c r="AR50" i="20"/>
  <c r="AR52" i="20" s="1"/>
  <c r="BA56" i="18"/>
  <c r="AZ58" i="18"/>
  <c r="AS48" i="19"/>
  <c r="AR50" i="19"/>
  <c r="AR52" i="19" s="1"/>
  <c r="BA56" i="13"/>
  <c r="AZ58" i="13"/>
  <c r="AZ60" i="13" s="1"/>
  <c r="AS48" i="25"/>
  <c r="AR50" i="25"/>
  <c r="AA48" i="13"/>
  <c r="Z50" i="13"/>
  <c r="Z52" i="13" s="1"/>
  <c r="AP52" i="18"/>
  <c r="AN20" i="33"/>
  <c r="AX58" i="27"/>
  <c r="AX60" i="27" s="1"/>
  <c r="AY56" i="27"/>
  <c r="AA48" i="16"/>
  <c r="Z50" i="16"/>
  <c r="Z52" i="16" s="1"/>
  <c r="BA56" i="23"/>
  <c r="AZ58" i="23"/>
  <c r="AZ60" i="23" s="1"/>
  <c r="AX48" i="28"/>
  <c r="AW50" i="28"/>
  <c r="AW52" i="28" s="1"/>
  <c r="W9" i="33"/>
  <c r="Z52" i="4"/>
  <c r="X6" i="33"/>
  <c r="Z50" i="9"/>
  <c r="Z52" i="9" s="1"/>
  <c r="AA48" i="9"/>
  <c r="AA48" i="6"/>
  <c r="Z50" i="6"/>
  <c r="Z52" i="6" s="1"/>
  <c r="AW21" i="4"/>
  <c r="AA48" i="2"/>
  <c r="Z50" i="2"/>
  <c r="Z52" i="2" s="1"/>
  <c r="AB48" i="4"/>
  <c r="AA50" i="4"/>
  <c r="AZ17" i="12"/>
  <c r="AY19" i="12"/>
  <c r="AY21" i="12" s="1"/>
  <c r="AY17" i="5"/>
  <c r="AX19" i="5"/>
  <c r="AX21" i="5" s="1"/>
  <c r="AX19" i="4"/>
  <c r="AY17" i="4"/>
  <c r="BA56" i="11"/>
  <c r="AZ58" i="11"/>
  <c r="AZ60" i="11" s="1"/>
  <c r="AA48" i="5"/>
  <c r="Z50" i="5"/>
  <c r="Z52" i="5" s="1"/>
  <c r="AY17" i="11"/>
  <c r="AX19" i="11"/>
  <c r="AX19" i="9"/>
  <c r="AX21" i="9" s="1"/>
  <c r="AY17" i="9"/>
  <c r="Y52" i="11"/>
  <c r="W13" i="33"/>
  <c r="BA29" i="11"/>
  <c r="AZ31" i="11"/>
  <c r="AY17" i="6"/>
  <c r="AX19" i="6"/>
  <c r="AX21" i="6" s="1"/>
  <c r="AY17" i="3"/>
  <c r="AX19" i="3"/>
  <c r="AX21" i="3" s="1"/>
  <c r="AX19" i="7"/>
  <c r="AX21" i="7" s="1"/>
  <c r="AY17" i="7"/>
  <c r="AY17" i="10"/>
  <c r="AX19" i="10"/>
  <c r="AX21" i="10" s="1"/>
  <c r="AY17" i="2"/>
  <c r="AX19" i="2"/>
  <c r="AX21" i="2" s="1"/>
  <c r="BA29" i="12"/>
  <c r="AZ31" i="12"/>
  <c r="AZ33" i="12" s="1"/>
  <c r="Z50" i="7"/>
  <c r="Z52" i="7" s="1"/>
  <c r="AA48" i="7"/>
  <c r="Z50" i="3"/>
  <c r="Z52" i="3" s="1"/>
  <c r="AA48" i="3"/>
  <c r="Z50" i="10"/>
  <c r="Z52" i="10" s="1"/>
  <c r="AA48" i="10"/>
  <c r="AW21" i="11"/>
  <c r="AA48" i="11"/>
  <c r="Z50" i="11"/>
  <c r="AW13" i="36"/>
  <c r="AY33" i="11"/>
  <c r="W15" i="33"/>
  <c r="AM28" i="33"/>
  <c r="V17" i="33"/>
  <c r="V29" i="33"/>
  <c r="V30" i="33"/>
  <c r="W31" i="33"/>
  <c r="W33" i="33"/>
  <c r="W32" i="33"/>
  <c r="V18" i="33"/>
  <c r="V19" i="33"/>
  <c r="W7" i="36"/>
  <c r="AN28" i="33"/>
  <c r="AN28" i="36"/>
  <c r="W10" i="36"/>
  <c r="W9" i="36"/>
  <c r="W8" i="36"/>
  <c r="V7" i="33"/>
  <c r="V12" i="33"/>
  <c r="W11" i="33"/>
  <c r="AN31" i="36"/>
  <c r="V4" i="33"/>
  <c r="AN32" i="36"/>
  <c r="AN33" i="36"/>
  <c r="W8" i="33"/>
  <c r="V5" i="33"/>
  <c r="AM11" i="36"/>
  <c r="AN29" i="36"/>
  <c r="AN30" i="36"/>
  <c r="W12" i="36"/>
  <c r="W4" i="36"/>
  <c r="W10" i="33"/>
  <c r="W5" i="36"/>
  <c r="V14" i="33"/>
  <c r="V26" i="33"/>
  <c r="W26" i="36"/>
  <c r="W25" i="36"/>
  <c r="V25" i="33"/>
  <c r="W24" i="36"/>
  <c r="V24" i="33"/>
  <c r="W23" i="36"/>
  <c r="W22" i="36"/>
  <c r="V22" i="33"/>
  <c r="W21" i="36"/>
  <c r="V21" i="33"/>
  <c r="X19" i="36"/>
  <c r="X18" i="36"/>
  <c r="V16" i="33"/>
  <c r="X16" i="36"/>
  <c r="X17" i="36"/>
  <c r="Y15" i="36"/>
  <c r="Y14" i="36"/>
  <c r="W23" i="33"/>
  <c r="X9" i="33" l="1"/>
  <c r="BB29" i="23"/>
  <c r="BA31" i="23"/>
  <c r="BA33" i="23" s="1"/>
  <c r="BB29" i="13"/>
  <c r="BA31" i="13"/>
  <c r="BA33" i="13" s="1"/>
  <c r="AZ17" i="14"/>
  <c r="AY19" i="14"/>
  <c r="AY21" i="14" s="1"/>
  <c r="AZ29" i="26"/>
  <c r="AY31" i="26"/>
  <c r="AY33" i="26" s="1"/>
  <c r="AZ29" i="28"/>
  <c r="AY31" i="28"/>
  <c r="AY33" i="28" s="1"/>
  <c r="BA31" i="20"/>
  <c r="BA33" i="20" s="1"/>
  <c r="BB29" i="20"/>
  <c r="AZ17" i="16"/>
  <c r="AY19" i="16"/>
  <c r="AY21" i="16" s="1"/>
  <c r="AZ17" i="18"/>
  <c r="AY19" i="18"/>
  <c r="AY21" i="18" s="1"/>
  <c r="BB29" i="14"/>
  <c r="BA31" i="14"/>
  <c r="BA33" i="14" s="1"/>
  <c r="AZ17" i="17"/>
  <c r="AY19" i="17"/>
  <c r="AY21" i="17" s="1"/>
  <c r="BB29" i="18"/>
  <c r="BA31" i="18"/>
  <c r="BA33" i="18" s="1"/>
  <c r="AZ17" i="23"/>
  <c r="AY19" i="23"/>
  <c r="AY21" i="23" s="1"/>
  <c r="AY19" i="21"/>
  <c r="AY21" i="21" s="1"/>
  <c r="AZ17" i="21"/>
  <c r="BB29" i="19"/>
  <c r="BA31" i="19"/>
  <c r="BA33" i="19" s="1"/>
  <c r="BB29" i="25"/>
  <c r="BA31" i="25"/>
  <c r="BA33" i="25" s="1"/>
  <c r="AY19" i="20"/>
  <c r="AY21" i="20" s="1"/>
  <c r="AZ17" i="20"/>
  <c r="AY19" i="19"/>
  <c r="AY21" i="19" s="1"/>
  <c r="AZ17" i="19"/>
  <c r="AZ17" i="13"/>
  <c r="AY19" i="13"/>
  <c r="AY21" i="13" s="1"/>
  <c r="AY31" i="27"/>
  <c r="AY33" i="27" s="1"/>
  <c r="AZ29" i="27"/>
  <c r="AZ17" i="25"/>
  <c r="AY19" i="25"/>
  <c r="AY21" i="25" s="1"/>
  <c r="AY17" i="27"/>
  <c r="AX19" i="27"/>
  <c r="AX21" i="27" s="1"/>
  <c r="BB29" i="21"/>
  <c r="BA31" i="21"/>
  <c r="BA33" i="21" s="1"/>
  <c r="AZ17" i="24"/>
  <c r="AY19" i="24"/>
  <c r="AY21" i="24" s="1"/>
  <c r="BB29" i="16"/>
  <c r="BA31" i="16"/>
  <c r="BA33" i="16" s="1"/>
  <c r="AY17" i="26"/>
  <c r="AX19" i="26"/>
  <c r="AX21" i="26" s="1"/>
  <c r="BB29" i="17"/>
  <c r="BA31" i="17"/>
  <c r="BA33" i="17" s="1"/>
  <c r="AY17" i="28"/>
  <c r="AX19" i="28"/>
  <c r="AX21" i="28" s="1"/>
  <c r="BB29" i="24"/>
  <c r="BA31" i="24"/>
  <c r="BA33" i="24" s="1"/>
  <c r="AP27" i="33"/>
  <c r="AR52" i="25"/>
  <c r="AZ56" i="28"/>
  <c r="AY58" i="28"/>
  <c r="AY60" i="28" s="1"/>
  <c r="AR50" i="18"/>
  <c r="AS48" i="18"/>
  <c r="AA50" i="17"/>
  <c r="AA52" i="17" s="1"/>
  <c r="AB48" i="17"/>
  <c r="BB56" i="26"/>
  <c r="BA58" i="26"/>
  <c r="BA60" i="26" s="1"/>
  <c r="AY48" i="28"/>
  <c r="AX50" i="28"/>
  <c r="AX52" i="28" s="1"/>
  <c r="AB48" i="16"/>
  <c r="AA50" i="16"/>
  <c r="AA52" i="16" s="1"/>
  <c r="AT48" i="25"/>
  <c r="AS50" i="25"/>
  <c r="AT48" i="19"/>
  <c r="AS50" i="19"/>
  <c r="AS52" i="19" s="1"/>
  <c r="AS50" i="20"/>
  <c r="AS52" i="20" s="1"/>
  <c r="AT48" i="20"/>
  <c r="AQ52" i="18"/>
  <c r="AO20" i="33"/>
  <c r="BB56" i="24"/>
  <c r="BA58" i="24"/>
  <c r="BA60" i="24" s="1"/>
  <c r="AS50" i="21"/>
  <c r="AS52" i="21" s="1"/>
  <c r="AT48" i="21"/>
  <c r="BB56" i="20"/>
  <c r="BA58" i="20"/>
  <c r="BA60" i="20" s="1"/>
  <c r="BB56" i="16"/>
  <c r="BA58" i="16"/>
  <c r="BA60" i="16" s="1"/>
  <c r="BB56" i="19"/>
  <c r="BA58" i="19"/>
  <c r="BA60" i="19" s="1"/>
  <c r="AZ56" i="27"/>
  <c r="AY58" i="27"/>
  <c r="AY60" i="27" s="1"/>
  <c r="AZ60" i="18"/>
  <c r="AX20" i="36"/>
  <c r="AS48" i="27"/>
  <c r="AR50" i="27"/>
  <c r="AR52" i="27" s="1"/>
  <c r="AT48" i="23"/>
  <c r="AS50" i="23"/>
  <c r="AS52" i="23" s="1"/>
  <c r="BA58" i="14"/>
  <c r="BA60" i="14" s="1"/>
  <c r="BB56" i="14"/>
  <c r="AB48" i="14"/>
  <c r="AA50" i="14"/>
  <c r="AA52" i="14" s="1"/>
  <c r="BB56" i="25"/>
  <c r="BA58" i="25"/>
  <c r="BA58" i="23"/>
  <c r="BA60" i="23" s="1"/>
  <c r="BB56" i="23"/>
  <c r="AA50" i="13"/>
  <c r="AA52" i="13" s="1"/>
  <c r="AB48" i="13"/>
  <c r="BB56" i="13"/>
  <c r="BA58" i="13"/>
  <c r="BA60" i="13" s="1"/>
  <c r="BB56" i="18"/>
  <c r="BA58" i="18"/>
  <c r="BB56" i="21"/>
  <c r="BA58" i="21"/>
  <c r="BA60" i="21" s="1"/>
  <c r="AR50" i="26"/>
  <c r="AR52" i="26" s="1"/>
  <c r="AS48" i="26"/>
  <c r="BA58" i="17"/>
  <c r="BA60" i="17" s="1"/>
  <c r="BB56" i="17"/>
  <c r="AT48" i="24"/>
  <c r="AS50" i="24"/>
  <c r="AS52" i="24" s="1"/>
  <c r="AZ60" i="25"/>
  <c r="AX27" i="36"/>
  <c r="Z52" i="11"/>
  <c r="X13" i="33"/>
  <c r="AB48" i="10"/>
  <c r="AA50" i="10"/>
  <c r="AA52" i="10" s="1"/>
  <c r="AB48" i="7"/>
  <c r="AA50" i="7"/>
  <c r="AA52" i="7" s="1"/>
  <c r="AZ17" i="7"/>
  <c r="AY19" i="7"/>
  <c r="AY21" i="7" s="1"/>
  <c r="AX21" i="11"/>
  <c r="AA52" i="4"/>
  <c r="Y6" i="33"/>
  <c r="AB48" i="9"/>
  <c r="AA50" i="9"/>
  <c r="AA52" i="9" s="1"/>
  <c r="AB48" i="11"/>
  <c r="AA50" i="11"/>
  <c r="AZ17" i="2"/>
  <c r="AY19" i="2"/>
  <c r="AY21" i="2" s="1"/>
  <c r="AZ17" i="6"/>
  <c r="AY19" i="6"/>
  <c r="AY21" i="6" s="1"/>
  <c r="AZ17" i="11"/>
  <c r="AY19" i="11"/>
  <c r="BB56" i="11"/>
  <c r="BA58" i="11"/>
  <c r="BA60" i="11" s="1"/>
  <c r="AZ17" i="5"/>
  <c r="AY19" i="5"/>
  <c r="AY21" i="5" s="1"/>
  <c r="AC48" i="4"/>
  <c r="AB50" i="4"/>
  <c r="AB48" i="3"/>
  <c r="AA50" i="3"/>
  <c r="AA52" i="3" s="1"/>
  <c r="AX13" i="36"/>
  <c r="AZ33" i="11"/>
  <c r="AZ17" i="9"/>
  <c r="AY19" i="9"/>
  <c r="AY21" i="9" s="1"/>
  <c r="AZ17" i="4"/>
  <c r="AY19" i="4"/>
  <c r="BB29" i="12"/>
  <c r="BA31" i="12"/>
  <c r="BA33" i="12" s="1"/>
  <c r="AY19" i="10"/>
  <c r="AY21" i="10" s="1"/>
  <c r="AZ17" i="10"/>
  <c r="AZ17" i="3"/>
  <c r="AY19" i="3"/>
  <c r="AY21" i="3" s="1"/>
  <c r="BB29" i="11"/>
  <c r="BA31" i="11"/>
  <c r="AB48" i="5"/>
  <c r="AA50" i="5"/>
  <c r="AA52" i="5" s="1"/>
  <c r="AX21" i="4"/>
  <c r="BA17" i="12"/>
  <c r="AZ19" i="12"/>
  <c r="AZ21" i="12" s="1"/>
  <c r="AB48" i="2"/>
  <c r="AA50" i="2"/>
  <c r="AA52" i="2" s="1"/>
  <c r="AB48" i="6"/>
  <c r="AA50" i="6"/>
  <c r="AA52" i="6" s="1"/>
  <c r="W19" i="33"/>
  <c r="W17" i="33"/>
  <c r="W18" i="33"/>
  <c r="X33" i="33"/>
  <c r="W30" i="33"/>
  <c r="X32" i="33"/>
  <c r="X31" i="33"/>
  <c r="W29" i="33"/>
  <c r="X15" i="33"/>
  <c r="X8" i="36"/>
  <c r="W7" i="33"/>
  <c r="X11" i="33"/>
  <c r="AO28" i="33"/>
  <c r="W12" i="33"/>
  <c r="W4" i="33"/>
  <c r="X12" i="36"/>
  <c r="X4" i="36"/>
  <c r="AO33" i="36"/>
  <c r="AO31" i="36"/>
  <c r="AO30" i="36"/>
  <c r="X9" i="36"/>
  <c r="X10" i="36"/>
  <c r="X7" i="36"/>
  <c r="X5" i="36"/>
  <c r="W5" i="33"/>
  <c r="X8" i="33"/>
  <c r="AN11" i="36"/>
  <c r="AO28" i="36"/>
  <c r="X10" i="33"/>
  <c r="AO32" i="36"/>
  <c r="AO29" i="36"/>
  <c r="W14" i="33"/>
  <c r="X26" i="36"/>
  <c r="W26" i="33"/>
  <c r="W25" i="33"/>
  <c r="X25" i="36"/>
  <c r="W24" i="33"/>
  <c r="X24" i="36"/>
  <c r="X23" i="36"/>
  <c r="W22" i="33"/>
  <c r="X22" i="36"/>
  <c r="X21" i="36"/>
  <c r="W21" i="33"/>
  <c r="Y19" i="36"/>
  <c r="Y18" i="36"/>
  <c r="Y16" i="36"/>
  <c r="W16" i="33"/>
  <c r="Y17" i="36"/>
  <c r="Z15" i="36"/>
  <c r="Z14" i="36"/>
  <c r="X23" i="33"/>
  <c r="Y9" i="33" l="1"/>
  <c r="BA17" i="20"/>
  <c r="AZ19" i="20"/>
  <c r="AZ21" i="20" s="1"/>
  <c r="BC29" i="20"/>
  <c r="BB31" i="20"/>
  <c r="BB33" i="20" s="1"/>
  <c r="BC29" i="24"/>
  <c r="BB31" i="24"/>
  <c r="BB33" i="24" s="1"/>
  <c r="BC29" i="17"/>
  <c r="BB31" i="17"/>
  <c r="BB33" i="17" s="1"/>
  <c r="BC29" i="16"/>
  <c r="BB31" i="16"/>
  <c r="BB33" i="16" s="1"/>
  <c r="BB31" i="21"/>
  <c r="BB33" i="21" s="1"/>
  <c r="BC29" i="21"/>
  <c r="AZ19" i="25"/>
  <c r="AZ21" i="25" s="1"/>
  <c r="BA17" i="25"/>
  <c r="AZ19" i="13"/>
  <c r="AZ21" i="13" s="1"/>
  <c r="BA17" i="13"/>
  <c r="BC29" i="19"/>
  <c r="BB31" i="19"/>
  <c r="BB33" i="19" s="1"/>
  <c r="BA17" i="23"/>
  <c r="AZ19" i="23"/>
  <c r="AZ21" i="23" s="1"/>
  <c r="BA17" i="17"/>
  <c r="AZ19" i="17"/>
  <c r="AZ21" i="17" s="1"/>
  <c r="BA17" i="18"/>
  <c r="AZ19" i="18"/>
  <c r="AZ21" i="18" s="1"/>
  <c r="BA29" i="26"/>
  <c r="AZ31" i="26"/>
  <c r="AZ33" i="26" s="1"/>
  <c r="BC29" i="13"/>
  <c r="BB31" i="13"/>
  <c r="BB33" i="13" s="1"/>
  <c r="AZ31" i="27"/>
  <c r="AZ33" i="27" s="1"/>
  <c r="BA29" i="27"/>
  <c r="AZ19" i="19"/>
  <c r="AZ21" i="19" s="1"/>
  <c r="BA17" i="19"/>
  <c r="BA17" i="21"/>
  <c r="AZ19" i="21"/>
  <c r="AZ21" i="21" s="1"/>
  <c r="AZ17" i="28"/>
  <c r="AY19" i="28"/>
  <c r="AY21" i="28" s="1"/>
  <c r="AZ17" i="26"/>
  <c r="AY19" i="26"/>
  <c r="AY21" i="26" s="1"/>
  <c r="BA17" i="24"/>
  <c r="AZ19" i="24"/>
  <c r="AZ21" i="24" s="1"/>
  <c r="AZ17" i="27"/>
  <c r="AY19" i="27"/>
  <c r="AY21" i="27" s="1"/>
  <c r="BB31" i="25"/>
  <c r="BB33" i="25" s="1"/>
  <c r="BC29" i="25"/>
  <c r="BB31" i="18"/>
  <c r="BB33" i="18" s="1"/>
  <c r="BC29" i="18"/>
  <c r="BC29" i="14"/>
  <c r="BB31" i="14"/>
  <c r="BB33" i="14" s="1"/>
  <c r="BA17" i="16"/>
  <c r="AZ19" i="16"/>
  <c r="AZ21" i="16" s="1"/>
  <c r="BA29" i="28"/>
  <c r="AZ31" i="28"/>
  <c r="AZ33" i="28" s="1"/>
  <c r="BA17" i="14"/>
  <c r="AZ19" i="14"/>
  <c r="AZ21" i="14" s="1"/>
  <c r="BB31" i="23"/>
  <c r="BB33" i="23" s="1"/>
  <c r="BC29" i="23"/>
  <c r="BB58" i="17"/>
  <c r="BB60" i="17" s="1"/>
  <c r="BC56" i="17"/>
  <c r="BC56" i="23"/>
  <c r="BB58" i="23"/>
  <c r="BB60" i="23" s="1"/>
  <c r="AU48" i="20"/>
  <c r="AT50" i="20"/>
  <c r="AT52" i="20" s="1"/>
  <c r="AQ27" i="33"/>
  <c r="AS52" i="25"/>
  <c r="AC48" i="17"/>
  <c r="AB50" i="17"/>
  <c r="AB52" i="17" s="1"/>
  <c r="BB58" i="21"/>
  <c r="BB60" i="21" s="1"/>
  <c r="BC56" i="21"/>
  <c r="BC56" i="13"/>
  <c r="BB58" i="13"/>
  <c r="BB60" i="13" s="1"/>
  <c r="AC48" i="14"/>
  <c r="AB50" i="14"/>
  <c r="AB52" i="14" s="1"/>
  <c r="AT50" i="23"/>
  <c r="AT52" i="23" s="1"/>
  <c r="AU48" i="23"/>
  <c r="BC56" i="19"/>
  <c r="BB58" i="19"/>
  <c r="BB60" i="19" s="1"/>
  <c r="BB58" i="20"/>
  <c r="BB60" i="20" s="1"/>
  <c r="BC56" i="20"/>
  <c r="BB58" i="24"/>
  <c r="BB60" i="24" s="1"/>
  <c r="BC56" i="24"/>
  <c r="AU48" i="25"/>
  <c r="AT50" i="25"/>
  <c r="AY50" i="28"/>
  <c r="AY52" i="28" s="1"/>
  <c r="AZ48" i="28"/>
  <c r="BA56" i="28"/>
  <c r="AZ58" i="28"/>
  <c r="AZ60" i="28" s="1"/>
  <c r="AT48" i="26"/>
  <c r="AS50" i="26"/>
  <c r="AS52" i="26" s="1"/>
  <c r="BA60" i="18"/>
  <c r="AY20" i="36"/>
  <c r="AC48" i="13"/>
  <c r="AB50" i="13"/>
  <c r="AB52" i="13" s="1"/>
  <c r="BA60" i="25"/>
  <c r="AY27" i="36"/>
  <c r="BB58" i="14"/>
  <c r="BB60" i="14" s="1"/>
  <c r="BC56" i="14"/>
  <c r="AU48" i="21"/>
  <c r="AT50" i="21"/>
  <c r="AT52" i="21" s="1"/>
  <c r="AT48" i="18"/>
  <c r="AS50" i="18"/>
  <c r="AU48" i="24"/>
  <c r="AT50" i="24"/>
  <c r="AT52" i="24" s="1"/>
  <c r="BC56" i="18"/>
  <c r="BB58" i="18"/>
  <c r="BB58" i="25"/>
  <c r="BC56" i="25"/>
  <c r="AT48" i="27"/>
  <c r="AS50" i="27"/>
  <c r="AS52" i="27" s="1"/>
  <c r="BA56" i="27"/>
  <c r="AZ58" i="27"/>
  <c r="AZ60" i="27" s="1"/>
  <c r="BC56" i="16"/>
  <c r="BB58" i="16"/>
  <c r="BB60" i="16" s="1"/>
  <c r="AU48" i="19"/>
  <c r="AT50" i="19"/>
  <c r="AT52" i="19" s="1"/>
  <c r="AC48" i="16"/>
  <c r="AB50" i="16"/>
  <c r="AB52" i="16" s="1"/>
  <c r="BC56" i="26"/>
  <c r="BB58" i="26"/>
  <c r="BB60" i="26" s="1"/>
  <c r="AR52" i="18"/>
  <c r="AP20" i="33"/>
  <c r="BA33" i="11"/>
  <c r="AY13" i="36"/>
  <c r="AZ19" i="10"/>
  <c r="AZ21" i="10" s="1"/>
  <c r="BA17" i="10"/>
  <c r="AY21" i="4"/>
  <c r="AB52" i="4"/>
  <c r="Z6" i="33"/>
  <c r="AA52" i="11"/>
  <c r="Y13" i="33"/>
  <c r="AC48" i="2"/>
  <c r="AB50" i="2"/>
  <c r="AB52" i="2" s="1"/>
  <c r="BC29" i="11"/>
  <c r="BB31" i="11"/>
  <c r="AZ19" i="4"/>
  <c r="BA17" i="4"/>
  <c r="AD48" i="4"/>
  <c r="AC50" i="4"/>
  <c r="BC56" i="11"/>
  <c r="BB58" i="11"/>
  <c r="BB60" i="11" s="1"/>
  <c r="BA17" i="6"/>
  <c r="AZ19" i="6"/>
  <c r="AZ21" i="6" s="1"/>
  <c r="AC48" i="11"/>
  <c r="AB50" i="11"/>
  <c r="BA17" i="7"/>
  <c r="AZ19" i="7"/>
  <c r="AZ21" i="7" s="1"/>
  <c r="AC48" i="10"/>
  <c r="AB50" i="10"/>
  <c r="AB52" i="10" s="1"/>
  <c r="AY21" i="11"/>
  <c r="AC48" i="6"/>
  <c r="AB50" i="6"/>
  <c r="AB52" i="6" s="1"/>
  <c r="BB17" i="12"/>
  <c r="BA19" i="12"/>
  <c r="BA21" i="12" s="1"/>
  <c r="AC48" i="5"/>
  <c r="AB50" i="5"/>
  <c r="AB52" i="5" s="1"/>
  <c r="BA17" i="3"/>
  <c r="AZ19" i="3"/>
  <c r="AZ21" i="3" s="1"/>
  <c r="BC29" i="12"/>
  <c r="BB31" i="12"/>
  <c r="BB33" i="12" s="1"/>
  <c r="AZ19" i="9"/>
  <c r="AZ21" i="9" s="1"/>
  <c r="BA17" i="9"/>
  <c r="AC48" i="3"/>
  <c r="AB50" i="3"/>
  <c r="AB52" i="3" s="1"/>
  <c r="BA17" i="5"/>
  <c r="AZ19" i="5"/>
  <c r="AZ21" i="5" s="1"/>
  <c r="AZ19" i="11"/>
  <c r="BA17" i="11"/>
  <c r="BA17" i="2"/>
  <c r="AZ19" i="2"/>
  <c r="AZ21" i="2" s="1"/>
  <c r="AC48" i="9"/>
  <c r="AB50" i="9"/>
  <c r="AB52" i="9" s="1"/>
  <c r="AC48" i="7"/>
  <c r="AB50" i="7"/>
  <c r="AB52" i="7" s="1"/>
  <c r="X17" i="33"/>
  <c r="Y32" i="33"/>
  <c r="Y15" i="33"/>
  <c r="X29" i="33"/>
  <c r="X18" i="33"/>
  <c r="Y31" i="33"/>
  <c r="Y33" i="33"/>
  <c r="X30" i="33"/>
  <c r="X19" i="33"/>
  <c r="Y9" i="36"/>
  <c r="Y8" i="33"/>
  <c r="AP30" i="36"/>
  <c r="AP32" i="36"/>
  <c r="AP29" i="36"/>
  <c r="X5" i="33"/>
  <c r="Y11" i="33"/>
  <c r="Y5" i="36"/>
  <c r="Y10" i="33"/>
  <c r="X4" i="33"/>
  <c r="Y10" i="36"/>
  <c r="Y4" i="36"/>
  <c r="Y12" i="36"/>
  <c r="AO11" i="36"/>
  <c r="AP33" i="36"/>
  <c r="AP28" i="36"/>
  <c r="X7" i="33"/>
  <c r="Y7" i="36"/>
  <c r="Y8" i="36"/>
  <c r="X12" i="33"/>
  <c r="AP31" i="36"/>
  <c r="X14" i="33"/>
  <c r="Y26" i="36"/>
  <c r="X26" i="33"/>
  <c r="X25" i="33"/>
  <c r="Y25" i="36"/>
  <c r="X24" i="33"/>
  <c r="Y24" i="36"/>
  <c r="Y23" i="36"/>
  <c r="Y22" i="36"/>
  <c r="X22" i="33"/>
  <c r="Y21" i="36"/>
  <c r="X21" i="33"/>
  <c r="Z19" i="36"/>
  <c r="Z18" i="36"/>
  <c r="X16" i="33"/>
  <c r="Z16" i="36"/>
  <c r="Z17" i="36"/>
  <c r="AA14" i="36"/>
  <c r="AA15" i="36"/>
  <c r="Y23" i="33"/>
  <c r="BC31" i="23" l="1"/>
  <c r="BC33" i="23" s="1"/>
  <c r="BD29" i="23"/>
  <c r="BD29" i="25"/>
  <c r="BC31" i="25"/>
  <c r="BC33" i="25" s="1"/>
  <c r="BA19" i="19"/>
  <c r="BA21" i="19" s="1"/>
  <c r="BB17" i="19"/>
  <c r="BB17" i="13"/>
  <c r="BA19" i="13"/>
  <c r="BA21" i="13" s="1"/>
  <c r="BD29" i="21"/>
  <c r="BC31" i="21"/>
  <c r="BC33" i="21" s="1"/>
  <c r="BB29" i="28"/>
  <c r="BA31" i="28"/>
  <c r="BA33" i="28" s="1"/>
  <c r="BD29" i="14"/>
  <c r="BC31" i="14"/>
  <c r="BC33" i="14" s="1"/>
  <c r="BB17" i="24"/>
  <c r="BA19" i="24"/>
  <c r="BA21" i="24" s="1"/>
  <c r="BA17" i="28"/>
  <c r="AZ19" i="28"/>
  <c r="AZ21" i="28" s="1"/>
  <c r="BD29" i="13"/>
  <c r="BC31" i="13"/>
  <c r="BC33" i="13" s="1"/>
  <c r="BB17" i="18"/>
  <c r="BA19" i="18"/>
  <c r="BA21" i="18" s="1"/>
  <c r="BB17" i="23"/>
  <c r="BA19" i="23"/>
  <c r="BA21" i="23" s="1"/>
  <c r="BD29" i="17"/>
  <c r="BC31" i="17"/>
  <c r="BC33" i="17" s="1"/>
  <c r="BC31" i="20"/>
  <c r="BC33" i="20" s="1"/>
  <c r="BD29" i="20"/>
  <c r="BD29" i="18"/>
  <c r="BC31" i="18"/>
  <c r="BC33" i="18" s="1"/>
  <c r="BA31" i="27"/>
  <c r="BA33" i="27" s="1"/>
  <c r="BB29" i="27"/>
  <c r="BA19" i="25"/>
  <c r="BA21" i="25" s="1"/>
  <c r="BB17" i="25"/>
  <c r="BB17" i="14"/>
  <c r="BA19" i="14"/>
  <c r="BA21" i="14" s="1"/>
  <c r="BB17" i="16"/>
  <c r="BA19" i="16"/>
  <c r="BA21" i="16" s="1"/>
  <c r="BA17" i="27"/>
  <c r="AZ19" i="27"/>
  <c r="AZ21" i="27" s="1"/>
  <c r="BA17" i="26"/>
  <c r="AZ19" i="26"/>
  <c r="AZ21" i="26" s="1"/>
  <c r="BB17" i="21"/>
  <c r="BA19" i="21"/>
  <c r="BA21" i="21" s="1"/>
  <c r="BB29" i="26"/>
  <c r="BA31" i="26"/>
  <c r="BA33" i="26" s="1"/>
  <c r="BB17" i="17"/>
  <c r="BA19" i="17"/>
  <c r="BA21" i="17" s="1"/>
  <c r="BD29" i="19"/>
  <c r="BC31" i="19"/>
  <c r="BC33" i="19" s="1"/>
  <c r="BD29" i="16"/>
  <c r="BC31" i="16"/>
  <c r="BC33" i="16" s="1"/>
  <c r="BC31" i="24"/>
  <c r="BC33" i="24" s="1"/>
  <c r="BD29" i="24"/>
  <c r="BB17" i="20"/>
  <c r="BA19" i="20"/>
  <c r="BA21" i="20" s="1"/>
  <c r="BB60" i="18"/>
  <c r="AZ20" i="36"/>
  <c r="AS52" i="18"/>
  <c r="AQ20" i="33"/>
  <c r="BD56" i="14"/>
  <c r="BC58" i="14"/>
  <c r="BC60" i="14" s="1"/>
  <c r="BA48" i="28"/>
  <c r="AZ50" i="28"/>
  <c r="AZ52" i="28" s="1"/>
  <c r="BC58" i="24"/>
  <c r="BC60" i="24" s="1"/>
  <c r="BD56" i="24"/>
  <c r="BD56" i="21"/>
  <c r="BC58" i="21"/>
  <c r="BC60" i="21" s="1"/>
  <c r="AD48" i="16"/>
  <c r="AC50" i="16"/>
  <c r="AC52" i="16" s="1"/>
  <c r="BD56" i="16"/>
  <c r="BC58" i="16"/>
  <c r="BC60" i="16" s="1"/>
  <c r="AT50" i="27"/>
  <c r="AT52" i="27" s="1"/>
  <c r="AU48" i="27"/>
  <c r="BC58" i="18"/>
  <c r="BD56" i="18"/>
  <c r="AU48" i="18"/>
  <c r="AT50" i="18"/>
  <c r="AC50" i="13"/>
  <c r="AC52" i="13" s="1"/>
  <c r="AD48" i="13"/>
  <c r="AT50" i="26"/>
  <c r="AT52" i="26" s="1"/>
  <c r="AU48" i="26"/>
  <c r="BD56" i="19"/>
  <c r="BC58" i="19"/>
  <c r="BC60" i="19" s="1"/>
  <c r="AD48" i="14"/>
  <c r="AC50" i="14"/>
  <c r="AC52" i="14" s="1"/>
  <c r="BD56" i="23"/>
  <c r="BC58" i="23"/>
  <c r="BC60" i="23" s="1"/>
  <c r="BD56" i="25"/>
  <c r="BC58" i="25"/>
  <c r="AT52" i="25"/>
  <c r="AR27" i="33"/>
  <c r="BD56" i="20"/>
  <c r="BC58" i="20"/>
  <c r="BC60" i="20" s="1"/>
  <c r="AU50" i="23"/>
  <c r="AU52" i="23" s="1"/>
  <c r="AV48" i="23"/>
  <c r="BC58" i="17"/>
  <c r="BC60" i="17" s="1"/>
  <c r="BD56" i="17"/>
  <c r="BD56" i="26"/>
  <c r="BC58" i="26"/>
  <c r="BC60" i="26" s="1"/>
  <c r="AV48" i="19"/>
  <c r="AU50" i="19"/>
  <c r="AU52" i="19" s="1"/>
  <c r="BB56" i="27"/>
  <c r="BA58" i="27"/>
  <c r="BA60" i="27" s="1"/>
  <c r="BB60" i="25"/>
  <c r="AZ27" i="36"/>
  <c r="AU50" i="24"/>
  <c r="AU52" i="24" s="1"/>
  <c r="AV48" i="24"/>
  <c r="AU50" i="21"/>
  <c r="AU52" i="21" s="1"/>
  <c r="AV48" i="21"/>
  <c r="BB56" i="28"/>
  <c r="BA58" i="28"/>
  <c r="BA60" i="28" s="1"/>
  <c r="AV48" i="25"/>
  <c r="AU50" i="25"/>
  <c r="BD56" i="13"/>
  <c r="BC58" i="13"/>
  <c r="BC60" i="13" s="1"/>
  <c r="AC50" i="17"/>
  <c r="AC52" i="17" s="1"/>
  <c r="AD48" i="17"/>
  <c r="AV48" i="20"/>
  <c r="AU50" i="20"/>
  <c r="AU52" i="20" s="1"/>
  <c r="Z9" i="33"/>
  <c r="BA19" i="11"/>
  <c r="BB17" i="11"/>
  <c r="AB52" i="11"/>
  <c r="Z13" i="33"/>
  <c r="BB17" i="4"/>
  <c r="BA19" i="4"/>
  <c r="BA19" i="10"/>
  <c r="BA21" i="10" s="1"/>
  <c r="BB17" i="10"/>
  <c r="AD48" i="9"/>
  <c r="AC50" i="9"/>
  <c r="AC52" i="9" s="1"/>
  <c r="AZ21" i="11"/>
  <c r="AC50" i="3"/>
  <c r="AC52" i="3" s="1"/>
  <c r="AD48" i="3"/>
  <c r="BD29" i="12"/>
  <c r="BC31" i="12"/>
  <c r="BC33" i="12" s="1"/>
  <c r="AD48" i="5"/>
  <c r="AC50" i="5"/>
  <c r="AC52" i="5" s="1"/>
  <c r="AD48" i="6"/>
  <c r="AC50" i="6"/>
  <c r="AC52" i="6" s="1"/>
  <c r="AC50" i="10"/>
  <c r="AC52" i="10" s="1"/>
  <c r="AD48" i="10"/>
  <c r="AD48" i="11"/>
  <c r="AC50" i="11"/>
  <c r="BD56" i="11"/>
  <c r="BC58" i="11"/>
  <c r="BC60" i="11" s="1"/>
  <c r="AZ21" i="4"/>
  <c r="AC50" i="2"/>
  <c r="AC52" i="2" s="1"/>
  <c r="AD48" i="2"/>
  <c r="BA19" i="9"/>
  <c r="BA21" i="9" s="1"/>
  <c r="BB17" i="9"/>
  <c r="AC52" i="4"/>
  <c r="AA6" i="33"/>
  <c r="AZ13" i="36"/>
  <c r="BB33" i="11"/>
  <c r="AD48" i="7"/>
  <c r="AC50" i="7"/>
  <c r="AC52" i="7" s="1"/>
  <c r="BB17" i="2"/>
  <c r="BA19" i="2"/>
  <c r="BA21" i="2" s="1"/>
  <c r="BB17" i="5"/>
  <c r="BA19" i="5"/>
  <c r="BA21" i="5" s="1"/>
  <c r="BB17" i="3"/>
  <c r="BA19" i="3"/>
  <c r="BA21" i="3" s="1"/>
  <c r="BC17" i="12"/>
  <c r="BB19" i="12"/>
  <c r="BB21" i="12" s="1"/>
  <c r="BB17" i="7"/>
  <c r="BA19" i="7"/>
  <c r="BA21" i="7" s="1"/>
  <c r="BB17" i="6"/>
  <c r="BA19" i="6"/>
  <c r="BA21" i="6" s="1"/>
  <c r="AE48" i="4"/>
  <c r="AD50" i="4"/>
  <c r="BC31" i="11"/>
  <c r="BD29" i="11"/>
  <c r="AP28" i="33"/>
  <c r="Z32" i="33"/>
  <c r="Z31" i="33"/>
  <c r="Z33" i="33"/>
  <c r="Y29" i="33"/>
  <c r="Y30" i="33"/>
  <c r="Y19" i="33"/>
  <c r="Y17" i="33"/>
  <c r="Z15" i="33"/>
  <c r="Y18" i="33"/>
  <c r="Z8" i="33"/>
  <c r="Y7" i="33"/>
  <c r="Y5" i="33"/>
  <c r="Y12" i="33"/>
  <c r="Z10" i="36"/>
  <c r="Z11" i="33"/>
  <c r="AQ32" i="36"/>
  <c r="AQ31" i="36"/>
  <c r="Z12" i="36"/>
  <c r="AQ28" i="36"/>
  <c r="AQ33" i="36"/>
  <c r="Y4" i="33"/>
  <c r="Z10" i="33"/>
  <c r="Z9" i="36"/>
  <c r="Z5" i="36"/>
  <c r="Z7" i="36"/>
  <c r="AP11" i="36"/>
  <c r="AQ29" i="36"/>
  <c r="AQ30" i="36"/>
  <c r="Z8" i="36"/>
  <c r="Z4" i="36"/>
  <c r="Y14" i="33"/>
  <c r="Y26" i="33"/>
  <c r="Z26" i="36"/>
  <c r="Z25" i="36"/>
  <c r="Y25" i="33"/>
  <c r="Y24" i="33"/>
  <c r="Z24" i="36"/>
  <c r="Z23" i="36"/>
  <c r="Z22" i="36"/>
  <c r="Y22" i="33"/>
  <c r="Z21" i="36"/>
  <c r="Y21" i="33"/>
  <c r="AA19" i="36"/>
  <c r="AA18" i="36"/>
  <c r="Y16" i="33"/>
  <c r="AA16" i="36"/>
  <c r="AA17" i="36"/>
  <c r="AB15" i="36"/>
  <c r="AB14" i="36"/>
  <c r="Z23" i="33"/>
  <c r="AA9" i="33"/>
  <c r="AB10" i="36"/>
  <c r="AB10" i="33"/>
  <c r="BB31" i="27" l="1"/>
  <c r="BB33" i="27" s="1"/>
  <c r="BC29" i="27"/>
  <c r="BE29" i="20"/>
  <c r="BD31" i="20"/>
  <c r="BD33" i="20" s="1"/>
  <c r="BB19" i="20"/>
  <c r="BB21" i="20" s="1"/>
  <c r="BC17" i="20"/>
  <c r="BE29" i="16"/>
  <c r="BD31" i="16"/>
  <c r="BD33" i="16" s="1"/>
  <c r="BC17" i="17"/>
  <c r="BB19" i="17"/>
  <c r="BB21" i="17" s="1"/>
  <c r="BB19" i="21"/>
  <c r="BB21" i="21" s="1"/>
  <c r="BC17" i="21"/>
  <c r="BB17" i="27"/>
  <c r="BA19" i="27"/>
  <c r="BA21" i="27" s="1"/>
  <c r="BC17" i="14"/>
  <c r="BB19" i="14"/>
  <c r="BB21" i="14" s="1"/>
  <c r="BC17" i="23"/>
  <c r="BB19" i="23"/>
  <c r="BB21" i="23" s="1"/>
  <c r="BE29" i="13"/>
  <c r="BD31" i="13"/>
  <c r="BD33" i="13" s="1"/>
  <c r="BC17" i="24"/>
  <c r="BB19" i="24"/>
  <c r="BB21" i="24" s="1"/>
  <c r="BC29" i="28"/>
  <c r="BB31" i="28"/>
  <c r="BB33" i="28" s="1"/>
  <c r="BC17" i="13"/>
  <c r="BB19" i="13"/>
  <c r="BB21" i="13" s="1"/>
  <c r="BD31" i="25"/>
  <c r="BD33" i="25" s="1"/>
  <c r="BE29" i="25"/>
  <c r="BE29" i="24"/>
  <c r="BD31" i="24"/>
  <c r="BD33" i="24" s="1"/>
  <c r="BC17" i="25"/>
  <c r="BB19" i="25"/>
  <c r="BB21" i="25" s="1"/>
  <c r="BB19" i="19"/>
  <c r="BB21" i="19" s="1"/>
  <c r="BC17" i="19"/>
  <c r="BD31" i="23"/>
  <c r="BD33" i="23" s="1"/>
  <c r="BE29" i="23"/>
  <c r="BD31" i="19"/>
  <c r="BD33" i="19" s="1"/>
  <c r="BE29" i="19"/>
  <c r="BC29" i="26"/>
  <c r="BB31" i="26"/>
  <c r="BB33" i="26" s="1"/>
  <c r="BB17" i="26"/>
  <c r="BA19" i="26"/>
  <c r="BA21" i="26" s="1"/>
  <c r="BC17" i="16"/>
  <c r="BB19" i="16"/>
  <c r="BB21" i="16" s="1"/>
  <c r="BE29" i="18"/>
  <c r="BD31" i="18"/>
  <c r="BD33" i="18" s="1"/>
  <c r="BE29" i="17"/>
  <c r="BD31" i="17"/>
  <c r="BD33" i="17" s="1"/>
  <c r="BC17" i="18"/>
  <c r="BB19" i="18"/>
  <c r="BB21" i="18" s="1"/>
  <c r="BB17" i="28"/>
  <c r="BA19" i="28"/>
  <c r="BA21" i="28" s="1"/>
  <c r="BD31" i="14"/>
  <c r="BD33" i="14" s="1"/>
  <c r="BE29" i="14"/>
  <c r="BD31" i="21"/>
  <c r="BD33" i="21" s="1"/>
  <c r="BE29" i="21"/>
  <c r="AW48" i="24"/>
  <c r="AV50" i="24"/>
  <c r="AV52" i="24" s="1"/>
  <c r="AV50" i="23"/>
  <c r="AV52" i="23" s="1"/>
  <c r="AW48" i="23"/>
  <c r="AE48" i="13"/>
  <c r="AD50" i="13"/>
  <c r="AD52" i="13" s="1"/>
  <c r="BE56" i="18"/>
  <c r="BD58" i="18"/>
  <c r="AV50" i="20"/>
  <c r="AV52" i="20" s="1"/>
  <c r="AW48" i="20"/>
  <c r="BE56" i="13"/>
  <c r="BD58" i="13"/>
  <c r="BD60" i="13" s="1"/>
  <c r="BB58" i="28"/>
  <c r="BB60" i="28" s="1"/>
  <c r="BC56" i="28"/>
  <c r="BC56" i="27"/>
  <c r="BB58" i="27"/>
  <c r="BB60" i="27" s="1"/>
  <c r="BE56" i="26"/>
  <c r="BD58" i="26"/>
  <c r="BD60" i="26" s="1"/>
  <c r="BE56" i="23"/>
  <c r="BD58" i="23"/>
  <c r="BD60" i="23" s="1"/>
  <c r="BE56" i="19"/>
  <c r="BD58" i="19"/>
  <c r="BD60" i="19" s="1"/>
  <c r="BC60" i="18"/>
  <c r="BA20" i="36"/>
  <c r="BE56" i="16"/>
  <c r="BD58" i="16"/>
  <c r="BD60" i="16" s="1"/>
  <c r="BD58" i="21"/>
  <c r="BD60" i="21" s="1"/>
  <c r="BE56" i="21"/>
  <c r="BB48" i="28"/>
  <c r="BA50" i="28"/>
  <c r="BA52" i="28" s="1"/>
  <c r="AE48" i="17"/>
  <c r="AD50" i="17"/>
  <c r="AD52" i="17" s="1"/>
  <c r="AS27" i="33"/>
  <c r="AU52" i="25"/>
  <c r="AW48" i="21"/>
  <c r="AV50" i="21"/>
  <c r="AV52" i="21" s="1"/>
  <c r="BE56" i="17"/>
  <c r="BD58" i="17"/>
  <c r="BD60" i="17" s="1"/>
  <c r="BC60" i="25"/>
  <c r="BA27" i="36"/>
  <c r="AV48" i="26"/>
  <c r="AU50" i="26"/>
  <c r="AU52" i="26" s="1"/>
  <c r="AT52" i="18"/>
  <c r="AR20" i="33"/>
  <c r="AU50" i="27"/>
  <c r="AU52" i="27" s="1"/>
  <c r="AV48" i="27"/>
  <c r="BE56" i="24"/>
  <c r="BD58" i="24"/>
  <c r="BD60" i="24" s="1"/>
  <c r="AW48" i="25"/>
  <c r="AV50" i="25"/>
  <c r="AV50" i="19"/>
  <c r="AV52" i="19" s="1"/>
  <c r="AW48" i="19"/>
  <c r="BE56" i="20"/>
  <c r="BD58" i="20"/>
  <c r="BD60" i="20" s="1"/>
  <c r="BE56" i="25"/>
  <c r="BD58" i="25"/>
  <c r="AD50" i="14"/>
  <c r="AD52" i="14" s="1"/>
  <c r="AE48" i="14"/>
  <c r="AU50" i="18"/>
  <c r="AV48" i="18"/>
  <c r="AE48" i="16"/>
  <c r="AD50" i="16"/>
  <c r="AD52" i="16" s="1"/>
  <c r="BE56" i="14"/>
  <c r="BD58" i="14"/>
  <c r="BD60" i="14" s="1"/>
  <c r="AD52" i="4"/>
  <c r="AB6" i="33"/>
  <c r="BB19" i="9"/>
  <c r="BB21" i="9" s="1"/>
  <c r="BC17" i="9"/>
  <c r="AC52" i="11"/>
  <c r="AA13" i="33"/>
  <c r="BB19" i="10"/>
  <c r="BB21" i="10" s="1"/>
  <c r="BC17" i="10"/>
  <c r="AF48" i="4"/>
  <c r="AE50" i="4"/>
  <c r="BB19" i="7"/>
  <c r="BB21" i="7" s="1"/>
  <c r="BC17" i="7"/>
  <c r="BC17" i="3"/>
  <c r="BB19" i="3"/>
  <c r="BB21" i="3" s="1"/>
  <c r="BC17" i="2"/>
  <c r="BB19" i="2"/>
  <c r="BB21" i="2" s="1"/>
  <c r="AE48" i="11"/>
  <c r="AD50" i="11"/>
  <c r="AE48" i="6"/>
  <c r="AD50" i="6"/>
  <c r="AD52" i="6" s="1"/>
  <c r="BE29" i="12"/>
  <c r="BD31" i="12"/>
  <c r="BD33" i="12" s="1"/>
  <c r="BE29" i="11"/>
  <c r="BD31" i="11"/>
  <c r="AE48" i="2"/>
  <c r="AD50" i="2"/>
  <c r="AD52" i="2" s="1"/>
  <c r="AE48" i="10"/>
  <c r="AD50" i="10"/>
  <c r="AD52" i="10" s="1"/>
  <c r="AD50" i="3"/>
  <c r="AD52" i="3" s="1"/>
  <c r="AE48" i="3"/>
  <c r="BA21" i="4"/>
  <c r="BC17" i="11"/>
  <c r="BB19" i="11"/>
  <c r="BC33" i="11"/>
  <c r="BA13" i="36"/>
  <c r="BC17" i="6"/>
  <c r="BB19" i="6"/>
  <c r="BB21" i="6" s="1"/>
  <c r="BD17" i="12"/>
  <c r="BC19" i="12"/>
  <c r="BC21" i="12" s="1"/>
  <c r="BC17" i="5"/>
  <c r="BB19" i="5"/>
  <c r="BB21" i="5" s="1"/>
  <c r="AE48" i="7"/>
  <c r="AD50" i="7"/>
  <c r="AD52" i="7" s="1"/>
  <c r="BE56" i="11"/>
  <c r="BD58" i="11"/>
  <c r="BD60" i="11" s="1"/>
  <c r="AE48" i="5"/>
  <c r="AD50" i="5"/>
  <c r="AD52" i="5" s="1"/>
  <c r="AE48" i="9"/>
  <c r="AD50" i="9"/>
  <c r="AD52" i="9" s="1"/>
  <c r="BC17" i="4"/>
  <c r="BB19" i="4"/>
  <c r="BA21" i="11"/>
  <c r="AA15" i="33"/>
  <c r="AQ28" i="33"/>
  <c r="Z30" i="33"/>
  <c r="Z29" i="33"/>
  <c r="AA33" i="33"/>
  <c r="AA31" i="33"/>
  <c r="AA32" i="33"/>
  <c r="Z17" i="33"/>
  <c r="Z18" i="33"/>
  <c r="Z19" i="33"/>
  <c r="AA12" i="36"/>
  <c r="AA4" i="36"/>
  <c r="AA8" i="33"/>
  <c r="AR32" i="36"/>
  <c r="AQ11" i="36"/>
  <c r="Z14" i="33"/>
  <c r="AA7" i="36"/>
  <c r="AA10" i="33"/>
  <c r="AA5" i="36"/>
  <c r="Z12" i="33"/>
  <c r="AR28" i="36"/>
  <c r="Z5" i="33"/>
  <c r="AA10" i="36"/>
  <c r="Z7" i="33"/>
  <c r="AA9" i="36"/>
  <c r="AA8" i="36"/>
  <c r="AA11" i="33"/>
  <c r="AR33" i="36"/>
  <c r="AR30" i="36"/>
  <c r="AR31" i="36"/>
  <c r="AR29" i="36"/>
  <c r="Z4" i="33"/>
  <c r="AA26" i="36"/>
  <c r="Z26" i="33"/>
  <c r="AA25" i="36"/>
  <c r="Z25" i="33"/>
  <c r="AA24" i="36"/>
  <c r="Z24" i="33"/>
  <c r="AA23" i="36"/>
  <c r="Z22" i="33"/>
  <c r="AA22" i="36"/>
  <c r="AA21" i="36"/>
  <c r="Z21" i="33"/>
  <c r="AB19" i="36"/>
  <c r="AA19" i="33"/>
  <c r="AB18" i="36"/>
  <c r="AB16" i="36"/>
  <c r="Z16" i="33"/>
  <c r="AB17" i="36"/>
  <c r="AC14" i="36"/>
  <c r="AC15" i="36"/>
  <c r="AA23" i="33"/>
  <c r="AB9" i="33" l="1"/>
  <c r="BE31" i="21"/>
  <c r="BE33" i="21" s="1"/>
  <c r="BF29" i="21"/>
  <c r="BE31" i="23"/>
  <c r="BE33" i="23" s="1"/>
  <c r="BF29" i="23"/>
  <c r="BF29" i="25"/>
  <c r="BE31" i="25"/>
  <c r="BE33" i="25" s="1"/>
  <c r="BD17" i="21"/>
  <c r="BC19" i="21"/>
  <c r="BC21" i="21" s="1"/>
  <c r="BC17" i="28"/>
  <c r="BB19" i="28"/>
  <c r="BB21" i="28" s="1"/>
  <c r="BF29" i="17"/>
  <c r="BE31" i="17"/>
  <c r="BE33" i="17" s="1"/>
  <c r="BD17" i="16"/>
  <c r="BC19" i="16"/>
  <c r="BC21" i="16" s="1"/>
  <c r="BD29" i="26"/>
  <c r="BC31" i="26"/>
  <c r="BC33" i="26" s="1"/>
  <c r="BD17" i="25"/>
  <c r="BC19" i="25"/>
  <c r="BC21" i="25" s="1"/>
  <c r="BD29" i="28"/>
  <c r="BC31" i="28"/>
  <c r="BC33" i="28" s="1"/>
  <c r="BF29" i="13"/>
  <c r="BE31" i="13"/>
  <c r="BE33" i="13" s="1"/>
  <c r="BD17" i="14"/>
  <c r="BC19" i="14"/>
  <c r="BC21" i="14" s="1"/>
  <c r="BF29" i="16"/>
  <c r="BE31" i="16"/>
  <c r="BE33" i="16" s="1"/>
  <c r="BE31" i="20"/>
  <c r="BE33" i="20" s="1"/>
  <c r="BF29" i="20"/>
  <c r="BF29" i="14"/>
  <c r="BE31" i="14"/>
  <c r="BE33" i="14" s="1"/>
  <c r="BE31" i="19"/>
  <c r="BE33" i="19" s="1"/>
  <c r="BF29" i="19"/>
  <c r="BD17" i="19"/>
  <c r="BC19" i="19"/>
  <c r="BC21" i="19" s="1"/>
  <c r="BC19" i="20"/>
  <c r="BC21" i="20" s="1"/>
  <c r="BD17" i="20"/>
  <c r="BC31" i="27"/>
  <c r="BC33" i="27" s="1"/>
  <c r="BD29" i="27"/>
  <c r="BD17" i="18"/>
  <c r="BC19" i="18"/>
  <c r="BC21" i="18" s="1"/>
  <c r="BE31" i="18"/>
  <c r="BE33" i="18" s="1"/>
  <c r="BF29" i="18"/>
  <c r="BC17" i="26"/>
  <c r="BB19" i="26"/>
  <c r="BB21" i="26" s="1"/>
  <c r="BF29" i="24"/>
  <c r="BE31" i="24"/>
  <c r="BE33" i="24" s="1"/>
  <c r="BD17" i="13"/>
  <c r="BC19" i="13"/>
  <c r="BC21" i="13" s="1"/>
  <c r="BD17" i="24"/>
  <c r="BC19" i="24"/>
  <c r="BC21" i="24" s="1"/>
  <c r="BD17" i="23"/>
  <c r="BC19" i="23"/>
  <c r="BC21" i="23" s="1"/>
  <c r="BC17" i="27"/>
  <c r="BB19" i="27"/>
  <c r="BB21" i="27" s="1"/>
  <c r="BD17" i="17"/>
  <c r="BC19" i="17"/>
  <c r="BC21" i="17" s="1"/>
  <c r="AV50" i="18"/>
  <c r="AW48" i="18"/>
  <c r="BD60" i="25"/>
  <c r="BB27" i="36"/>
  <c r="AW50" i="19"/>
  <c r="AW52" i="19" s="1"/>
  <c r="AX48" i="19"/>
  <c r="BF56" i="21"/>
  <c r="BE58" i="21"/>
  <c r="BE60" i="21" s="1"/>
  <c r="BD60" i="18"/>
  <c r="BB20" i="36"/>
  <c r="AW50" i="23"/>
  <c r="AW52" i="23" s="1"/>
  <c r="AX48" i="23"/>
  <c r="BF56" i="14"/>
  <c r="BE58" i="14"/>
  <c r="BE60" i="14" s="1"/>
  <c r="AU52" i="18"/>
  <c r="AS20" i="33"/>
  <c r="BF56" i="25"/>
  <c r="BE58" i="25"/>
  <c r="BF56" i="24"/>
  <c r="BE58" i="24"/>
  <c r="BE60" i="24" s="1"/>
  <c r="AX48" i="21"/>
  <c r="AW50" i="21"/>
  <c r="AW52" i="21" s="1"/>
  <c r="AE50" i="17"/>
  <c r="AE52" i="17" s="1"/>
  <c r="AF48" i="17"/>
  <c r="BF56" i="23"/>
  <c r="BE58" i="23"/>
  <c r="BE60" i="23" s="1"/>
  <c r="BD56" i="27"/>
  <c r="BC58" i="27"/>
  <c r="BC60" i="27" s="1"/>
  <c r="BF56" i="13"/>
  <c r="BE58" i="13"/>
  <c r="BE60" i="13" s="1"/>
  <c r="BF56" i="18"/>
  <c r="BE58" i="18"/>
  <c r="AF48" i="14"/>
  <c r="AE50" i="14"/>
  <c r="AE52" i="14" s="1"/>
  <c r="AT27" i="33"/>
  <c r="AV52" i="25"/>
  <c r="AW48" i="27"/>
  <c r="AV50" i="27"/>
  <c r="AV52" i="27" s="1"/>
  <c r="BD56" i="28"/>
  <c r="BC58" i="28"/>
  <c r="BC60" i="28" s="1"/>
  <c r="AW50" i="20"/>
  <c r="AW52" i="20" s="1"/>
  <c r="AX48" i="20"/>
  <c r="AF48" i="16"/>
  <c r="AE50" i="16"/>
  <c r="AE52" i="16" s="1"/>
  <c r="BF56" i="20"/>
  <c r="BE58" i="20"/>
  <c r="BE60" i="20" s="1"/>
  <c r="AX48" i="25"/>
  <c r="AW50" i="25"/>
  <c r="AV50" i="26"/>
  <c r="AV52" i="26" s="1"/>
  <c r="AW48" i="26"/>
  <c r="BF56" i="17"/>
  <c r="BE58" i="17"/>
  <c r="BE60" i="17" s="1"/>
  <c r="BB50" i="28"/>
  <c r="BB52" i="28" s="1"/>
  <c r="BC48" i="28"/>
  <c r="BF56" i="16"/>
  <c r="BE58" i="16"/>
  <c r="BE60" i="16" s="1"/>
  <c r="BF56" i="19"/>
  <c r="BE58" i="19"/>
  <c r="BE60" i="19" s="1"/>
  <c r="BE58" i="26"/>
  <c r="BE60" i="26" s="1"/>
  <c r="BF56" i="26"/>
  <c r="AE50" i="13"/>
  <c r="AE52" i="13" s="1"/>
  <c r="AF48" i="13"/>
  <c r="AW50" i="24"/>
  <c r="AW52" i="24" s="1"/>
  <c r="AX48" i="24"/>
  <c r="BB21" i="4"/>
  <c r="BB13" i="36"/>
  <c r="BD33" i="11"/>
  <c r="BD17" i="7"/>
  <c r="BC19" i="7"/>
  <c r="BC21" i="7" s="1"/>
  <c r="BC19" i="10"/>
  <c r="BC21" i="10" s="1"/>
  <c r="BD17" i="10"/>
  <c r="BC19" i="9"/>
  <c r="BC21" i="9" s="1"/>
  <c r="BD17" i="9"/>
  <c r="BC19" i="4"/>
  <c r="BD17" i="4"/>
  <c r="AF48" i="5"/>
  <c r="AE50" i="5"/>
  <c r="AE52" i="5" s="1"/>
  <c r="AE50" i="7"/>
  <c r="AE52" i="7" s="1"/>
  <c r="AF48" i="7"/>
  <c r="BE17" i="12"/>
  <c r="BD19" i="12"/>
  <c r="BD21" i="12" s="1"/>
  <c r="AF48" i="10"/>
  <c r="AE50" i="10"/>
  <c r="AE52" i="10" s="1"/>
  <c r="BF29" i="11"/>
  <c r="BE31" i="11"/>
  <c r="AF48" i="6"/>
  <c r="AE50" i="6"/>
  <c r="AE52" i="6" s="1"/>
  <c r="BD17" i="2"/>
  <c r="BC19" i="2"/>
  <c r="BC21" i="2" s="1"/>
  <c r="BB21" i="11"/>
  <c r="AE50" i="3"/>
  <c r="AE52" i="3" s="1"/>
  <c r="AF48" i="3"/>
  <c r="AD52" i="11"/>
  <c r="AB13" i="33"/>
  <c r="AE52" i="4"/>
  <c r="AC6" i="33"/>
  <c r="AE50" i="9"/>
  <c r="AE52" i="9" s="1"/>
  <c r="AF48" i="9"/>
  <c r="BF56" i="11"/>
  <c r="BE58" i="11"/>
  <c r="BE60" i="11" s="1"/>
  <c r="BD17" i="5"/>
  <c r="BC19" i="5"/>
  <c r="BC21" i="5" s="1"/>
  <c r="BD17" i="6"/>
  <c r="BC19" i="6"/>
  <c r="BC21" i="6" s="1"/>
  <c r="BC19" i="11"/>
  <c r="BD17" i="11"/>
  <c r="AE50" i="2"/>
  <c r="AE52" i="2" s="1"/>
  <c r="AF48" i="2"/>
  <c r="BF29" i="12"/>
  <c r="BE31" i="12"/>
  <c r="BE33" i="12" s="1"/>
  <c r="AF48" i="11"/>
  <c r="AE50" i="11"/>
  <c r="BD17" i="3"/>
  <c r="BC19" i="3"/>
  <c r="BC21" i="3" s="1"/>
  <c r="AG48" i="4"/>
  <c r="AF50" i="4"/>
  <c r="AA18" i="33"/>
  <c r="AR28" i="33"/>
  <c r="AB15" i="33"/>
  <c r="AB33" i="33"/>
  <c r="AA29" i="33"/>
  <c r="AB32" i="33"/>
  <c r="AB31" i="33"/>
  <c r="AA30" i="33"/>
  <c r="AA17" i="33"/>
  <c r="AA4" i="33"/>
  <c r="AS29" i="36"/>
  <c r="AB8" i="33"/>
  <c r="AB5" i="36"/>
  <c r="AA5" i="33"/>
  <c r="AA7" i="33"/>
  <c r="AB4" i="36"/>
  <c r="AB7" i="36"/>
  <c r="AB12" i="36"/>
  <c r="AS31" i="36"/>
  <c r="AS33" i="36"/>
  <c r="AS28" i="36"/>
  <c r="AB8" i="36"/>
  <c r="AB11" i="33"/>
  <c r="AA12" i="33"/>
  <c r="AB9" i="36"/>
  <c r="AR11" i="36"/>
  <c r="AS30" i="36"/>
  <c r="AS32" i="36"/>
  <c r="AA14" i="33"/>
  <c r="AB26" i="36"/>
  <c r="AA26" i="33"/>
  <c r="AA25" i="33"/>
  <c r="AB25" i="36"/>
  <c r="AA24" i="33"/>
  <c r="AB24" i="36"/>
  <c r="AB23" i="36"/>
  <c r="AA22" i="33"/>
  <c r="AB22" i="36"/>
  <c r="AA21" i="33"/>
  <c r="AB21" i="36"/>
  <c r="AC19" i="36"/>
  <c r="AB19" i="33"/>
  <c r="AC18" i="36"/>
  <c r="AA16" i="33"/>
  <c r="AC16" i="36"/>
  <c r="AB17" i="33"/>
  <c r="AC17" i="36"/>
  <c r="AD15" i="36"/>
  <c r="AC15" i="33"/>
  <c r="AD14" i="36"/>
  <c r="AB23" i="33"/>
  <c r="AC9" i="33" l="1"/>
  <c r="BE17" i="20"/>
  <c r="BD19" i="20"/>
  <c r="BD21" i="20" s="1"/>
  <c r="BG29" i="19"/>
  <c r="BF31" i="19"/>
  <c r="BF33" i="19" s="1"/>
  <c r="BG29" i="20"/>
  <c r="BF31" i="20"/>
  <c r="BF33" i="20" s="1"/>
  <c r="BF31" i="23"/>
  <c r="BF33" i="23" s="1"/>
  <c r="BG29" i="23"/>
  <c r="BE17" i="17"/>
  <c r="BD19" i="17"/>
  <c r="BD21" i="17" s="1"/>
  <c r="BE17" i="23"/>
  <c r="BD19" i="23"/>
  <c r="BD21" i="23" s="1"/>
  <c r="BE17" i="13"/>
  <c r="BD19" i="13"/>
  <c r="BD21" i="13" s="1"/>
  <c r="BD17" i="26"/>
  <c r="BC19" i="26"/>
  <c r="BC21" i="26" s="1"/>
  <c r="BE17" i="18"/>
  <c r="BD19" i="18"/>
  <c r="BD21" i="18" s="1"/>
  <c r="BE17" i="14"/>
  <c r="BD19" i="14"/>
  <c r="BD21" i="14" s="1"/>
  <c r="BE29" i="28"/>
  <c r="BD31" i="28"/>
  <c r="BD33" i="28" s="1"/>
  <c r="BE29" i="26"/>
  <c r="BD31" i="26"/>
  <c r="BD33" i="26" s="1"/>
  <c r="BG29" i="17"/>
  <c r="BF31" i="17"/>
  <c r="BF33" i="17" s="1"/>
  <c r="BE17" i="21"/>
  <c r="BD19" i="21"/>
  <c r="BD21" i="21" s="1"/>
  <c r="BG29" i="18"/>
  <c r="BF31" i="18"/>
  <c r="BF33" i="18" s="1"/>
  <c r="BD31" i="27"/>
  <c r="BD33" i="27" s="1"/>
  <c r="BE29" i="27"/>
  <c r="BG29" i="21"/>
  <c r="BF31" i="21"/>
  <c r="BF33" i="21" s="1"/>
  <c r="BD17" i="27"/>
  <c r="BC19" i="27"/>
  <c r="BC21" i="27" s="1"/>
  <c r="BE17" i="24"/>
  <c r="BD19" i="24"/>
  <c r="BD21" i="24" s="1"/>
  <c r="BG29" i="24"/>
  <c r="BF31" i="24"/>
  <c r="BF33" i="24" s="1"/>
  <c r="BD19" i="19"/>
  <c r="BD21" i="19" s="1"/>
  <c r="BE17" i="19"/>
  <c r="BG29" i="14"/>
  <c r="BF31" i="14"/>
  <c r="BF33" i="14" s="1"/>
  <c r="BG29" i="16"/>
  <c r="BF31" i="16"/>
  <c r="BF33" i="16" s="1"/>
  <c r="BG29" i="13"/>
  <c r="BF31" i="13"/>
  <c r="BF33" i="13" s="1"/>
  <c r="BD19" i="25"/>
  <c r="BD21" i="25" s="1"/>
  <c r="BE17" i="25"/>
  <c r="BE17" i="16"/>
  <c r="BD19" i="16"/>
  <c r="BD21" i="16" s="1"/>
  <c r="BD17" i="28"/>
  <c r="BC19" i="28"/>
  <c r="BC21" i="28" s="1"/>
  <c r="BG29" i="25"/>
  <c r="BF31" i="25"/>
  <c r="BF33" i="25" s="1"/>
  <c r="AY48" i="24"/>
  <c r="AX50" i="24"/>
  <c r="AX52" i="24" s="1"/>
  <c r="BG56" i="26"/>
  <c r="BF58" i="26"/>
  <c r="BF60" i="26" s="1"/>
  <c r="AW52" i="25"/>
  <c r="AU27" i="33"/>
  <c r="BE60" i="18"/>
  <c r="BC20" i="36"/>
  <c r="AF50" i="17"/>
  <c r="AF52" i="17" s="1"/>
  <c r="AG48" i="17"/>
  <c r="AX50" i="23"/>
  <c r="AX52" i="23" s="1"/>
  <c r="AY48" i="23"/>
  <c r="BG56" i="16"/>
  <c r="BF58" i="16"/>
  <c r="BF60" i="16" s="1"/>
  <c r="BG56" i="17"/>
  <c r="BF58" i="17"/>
  <c r="BF60" i="17" s="1"/>
  <c r="AY48" i="25"/>
  <c r="AX50" i="25"/>
  <c r="AG48" i="16"/>
  <c r="AF50" i="16"/>
  <c r="AF52" i="16" s="1"/>
  <c r="BE56" i="28"/>
  <c r="BD58" i="28"/>
  <c r="BD60" i="28" s="1"/>
  <c r="BG56" i="18"/>
  <c r="BF58" i="18"/>
  <c r="BE56" i="27"/>
  <c r="BD58" i="27"/>
  <c r="BD60" i="27" s="1"/>
  <c r="BG56" i="24"/>
  <c r="BF58" i="24"/>
  <c r="BF60" i="24" s="1"/>
  <c r="BF58" i="21"/>
  <c r="BF60" i="21" s="1"/>
  <c r="BG56" i="21"/>
  <c r="AG48" i="13"/>
  <c r="AF50" i="13"/>
  <c r="AF52" i="13" s="1"/>
  <c r="BD48" i="28"/>
  <c r="BC50" i="28"/>
  <c r="BC52" i="28" s="1"/>
  <c r="AX48" i="26"/>
  <c r="AW50" i="26"/>
  <c r="AW52" i="26" s="1"/>
  <c r="AY48" i="20"/>
  <c r="AX50" i="20"/>
  <c r="AX52" i="20" s="1"/>
  <c r="BE60" i="25"/>
  <c r="BC27" i="36"/>
  <c r="AY48" i="19"/>
  <c r="AX50" i="19"/>
  <c r="AX52" i="19" s="1"/>
  <c r="AX48" i="18"/>
  <c r="AW50" i="18"/>
  <c r="BG56" i="19"/>
  <c r="BF58" i="19"/>
  <c r="BF60" i="19" s="1"/>
  <c r="BF58" i="20"/>
  <c r="BF60" i="20" s="1"/>
  <c r="BG56" i="20"/>
  <c r="AW50" i="27"/>
  <c r="AW52" i="27" s="1"/>
  <c r="AX48" i="27"/>
  <c r="AG48" i="14"/>
  <c r="AF50" i="14"/>
  <c r="AF52" i="14" s="1"/>
  <c r="BG56" i="13"/>
  <c r="BF58" i="13"/>
  <c r="BF60" i="13" s="1"/>
  <c r="BG56" i="23"/>
  <c r="BF58" i="23"/>
  <c r="BF60" i="23" s="1"/>
  <c r="AX50" i="21"/>
  <c r="AX52" i="21" s="1"/>
  <c r="AY48" i="21"/>
  <c r="BF58" i="25"/>
  <c r="BG56" i="25"/>
  <c r="BG56" i="14"/>
  <c r="BF58" i="14"/>
  <c r="BF60" i="14" s="1"/>
  <c r="AV52" i="18"/>
  <c r="AT20" i="33"/>
  <c r="BD19" i="11"/>
  <c r="BE17" i="11"/>
  <c r="AG48" i="9"/>
  <c r="AF50" i="9"/>
  <c r="AF52" i="9" s="1"/>
  <c r="AF50" i="7"/>
  <c r="AF52" i="7" s="1"/>
  <c r="AG48" i="7"/>
  <c r="BD19" i="4"/>
  <c r="BE17" i="4"/>
  <c r="BD19" i="10"/>
  <c r="BD21" i="10" s="1"/>
  <c r="BE17" i="10"/>
  <c r="BE17" i="3"/>
  <c r="BD19" i="3"/>
  <c r="BD21" i="3" s="1"/>
  <c r="BG29" i="12"/>
  <c r="BF31" i="12"/>
  <c r="BF33" i="12" s="1"/>
  <c r="BC21" i="11"/>
  <c r="BE17" i="5"/>
  <c r="BD19" i="5"/>
  <c r="BD21" i="5" s="1"/>
  <c r="AG48" i="6"/>
  <c r="AF50" i="6"/>
  <c r="AF52" i="6" s="1"/>
  <c r="AG48" i="10"/>
  <c r="AF50" i="10"/>
  <c r="AF52" i="10" s="1"/>
  <c r="BC21" i="4"/>
  <c r="AF52" i="4"/>
  <c r="AD6" i="33"/>
  <c r="AE52" i="11"/>
  <c r="AC13" i="33"/>
  <c r="AG48" i="2"/>
  <c r="AF50" i="2"/>
  <c r="AF52" i="2" s="1"/>
  <c r="AG48" i="3"/>
  <c r="AF50" i="3"/>
  <c r="AF52" i="3" s="1"/>
  <c r="BC13" i="36"/>
  <c r="BE33" i="11"/>
  <c r="BE17" i="9"/>
  <c r="BD19" i="9"/>
  <c r="BD21" i="9" s="1"/>
  <c r="AH48" i="4"/>
  <c r="AG50" i="4"/>
  <c r="AG48" i="11"/>
  <c r="AF50" i="11"/>
  <c r="BD19" i="6"/>
  <c r="BD21" i="6" s="1"/>
  <c r="BE17" i="6"/>
  <c r="BG56" i="11"/>
  <c r="BF58" i="11"/>
  <c r="BF60" i="11" s="1"/>
  <c r="BE17" i="2"/>
  <c r="BD19" i="2"/>
  <c r="BD21" i="2" s="1"/>
  <c r="BF31" i="11"/>
  <c r="BG29" i="11"/>
  <c r="BF17" i="12"/>
  <c r="BE19" i="12"/>
  <c r="BE21" i="12" s="1"/>
  <c r="AG48" i="5"/>
  <c r="AF50" i="5"/>
  <c r="AF52" i="5" s="1"/>
  <c r="BE17" i="7"/>
  <c r="BD19" i="7"/>
  <c r="BD21" i="7" s="1"/>
  <c r="AS28" i="33"/>
  <c r="AB18" i="33"/>
  <c r="AB30" i="33"/>
  <c r="AC31" i="33"/>
  <c r="AB29" i="33"/>
  <c r="AC33" i="33"/>
  <c r="AC32" i="33"/>
  <c r="AT28" i="36"/>
  <c r="AT33" i="36"/>
  <c r="AB4" i="33"/>
  <c r="AC9" i="36"/>
  <c r="AC8" i="36"/>
  <c r="AC5" i="36"/>
  <c r="AB12" i="33"/>
  <c r="AC11" i="33"/>
  <c r="AT29" i="36"/>
  <c r="AB7" i="33"/>
  <c r="AT28" i="33"/>
  <c r="AC10" i="33"/>
  <c r="AS11" i="36"/>
  <c r="AT31" i="36"/>
  <c r="AT30" i="36"/>
  <c r="AT32" i="36"/>
  <c r="AC7" i="36"/>
  <c r="AC12" i="36"/>
  <c r="AC4" i="36"/>
  <c r="AB5" i="33"/>
  <c r="AC10" i="36"/>
  <c r="AC8" i="33"/>
  <c r="AB14" i="33"/>
  <c r="AC26" i="36"/>
  <c r="AB26" i="33"/>
  <c r="AC25" i="36"/>
  <c r="AB25" i="33"/>
  <c r="AB24" i="33"/>
  <c r="AC24" i="36"/>
  <c r="AC23" i="36"/>
  <c r="AB22" i="33"/>
  <c r="AC22" i="36"/>
  <c r="AB21" i="33"/>
  <c r="AC21" i="36"/>
  <c r="AD19" i="36"/>
  <c r="AD18" i="36"/>
  <c r="AD16" i="36"/>
  <c r="AB16" i="33"/>
  <c r="AD17" i="36"/>
  <c r="AE15" i="36"/>
  <c r="AD15" i="33"/>
  <c r="AD9" i="33"/>
  <c r="AC23" i="33"/>
  <c r="BE31" i="27" l="1"/>
  <c r="BE33" i="27" s="1"/>
  <c r="BF29" i="27"/>
  <c r="BG31" i="23"/>
  <c r="BG33" i="23" s="1"/>
  <c r="BH29" i="23"/>
  <c r="BG31" i="25"/>
  <c r="BG33" i="25" s="1"/>
  <c r="BH29" i="25"/>
  <c r="BF17" i="16"/>
  <c r="BE19" i="16"/>
  <c r="BE21" i="16" s="1"/>
  <c r="BH29" i="13"/>
  <c r="BG31" i="13"/>
  <c r="BG33" i="13" s="1"/>
  <c r="BH29" i="14"/>
  <c r="BG31" i="14"/>
  <c r="BG33" i="14" s="1"/>
  <c r="BH29" i="24"/>
  <c r="BG31" i="24"/>
  <c r="BG33" i="24" s="1"/>
  <c r="BE17" i="27"/>
  <c r="BD19" i="27"/>
  <c r="BD21" i="27" s="1"/>
  <c r="BE19" i="21"/>
  <c r="BE21" i="21" s="1"/>
  <c r="BF17" i="21"/>
  <c r="BF29" i="26"/>
  <c r="BE31" i="26"/>
  <c r="BE33" i="26" s="1"/>
  <c r="BF17" i="14"/>
  <c r="BE19" i="14"/>
  <c r="BE21" i="14" s="1"/>
  <c r="BE17" i="26"/>
  <c r="BD19" i="26"/>
  <c r="BD21" i="26" s="1"/>
  <c r="BF17" i="23"/>
  <c r="BE19" i="23"/>
  <c r="BE21" i="23" s="1"/>
  <c r="BG31" i="19"/>
  <c r="BG33" i="19" s="1"/>
  <c r="BH29" i="19"/>
  <c r="BF17" i="25"/>
  <c r="BE19" i="25"/>
  <c r="BE21" i="25" s="1"/>
  <c r="BE19" i="19"/>
  <c r="BE21" i="19" s="1"/>
  <c r="BF17" i="19"/>
  <c r="BE17" i="28"/>
  <c r="BD19" i="28"/>
  <c r="BD21" i="28" s="1"/>
  <c r="BH29" i="16"/>
  <c r="BG31" i="16"/>
  <c r="BG33" i="16" s="1"/>
  <c r="BF17" i="24"/>
  <c r="BE19" i="24"/>
  <c r="BE21" i="24" s="1"/>
  <c r="BG31" i="21"/>
  <c r="BG33" i="21" s="1"/>
  <c r="BH29" i="21"/>
  <c r="BG31" i="18"/>
  <c r="BG33" i="18" s="1"/>
  <c r="BH29" i="18"/>
  <c r="BG31" i="17"/>
  <c r="BG33" i="17" s="1"/>
  <c r="BH29" i="17"/>
  <c r="BF29" i="28"/>
  <c r="BE31" i="28"/>
  <c r="BE33" i="28" s="1"/>
  <c r="BF17" i="18"/>
  <c r="BE19" i="18"/>
  <c r="BE21" i="18" s="1"/>
  <c r="BE19" i="13"/>
  <c r="BE21" i="13" s="1"/>
  <c r="BF17" i="13"/>
  <c r="BF17" i="17"/>
  <c r="BE19" i="17"/>
  <c r="BE21" i="17" s="1"/>
  <c r="BG31" i="20"/>
  <c r="BG33" i="20" s="1"/>
  <c r="BH29" i="20"/>
  <c r="BE19" i="20"/>
  <c r="BE21" i="20" s="1"/>
  <c r="BF17" i="20"/>
  <c r="BH56" i="25"/>
  <c r="BG58" i="25"/>
  <c r="BH56" i="20"/>
  <c r="BG58" i="20"/>
  <c r="BG60" i="20" s="1"/>
  <c r="AW52" i="18"/>
  <c r="AU20" i="33"/>
  <c r="BF60" i="18"/>
  <c r="BD20" i="36"/>
  <c r="AZ48" i="23"/>
  <c r="AY50" i="23"/>
  <c r="AY52" i="23" s="1"/>
  <c r="BF60" i="25"/>
  <c r="BD27" i="36"/>
  <c r="BH56" i="23"/>
  <c r="BG58" i="23"/>
  <c r="BG60" i="23" s="1"/>
  <c r="AH48" i="14"/>
  <c r="AG50" i="14"/>
  <c r="AG52" i="14" s="1"/>
  <c r="AY48" i="18"/>
  <c r="AX50" i="18"/>
  <c r="AY48" i="26"/>
  <c r="AX50" i="26"/>
  <c r="AX52" i="26" s="1"/>
  <c r="AG50" i="13"/>
  <c r="AG52" i="13" s="1"/>
  <c r="AH48" i="13"/>
  <c r="BH56" i="24"/>
  <c r="BG58" i="24"/>
  <c r="BG60" i="24" s="1"/>
  <c r="BH56" i="18"/>
  <c r="BG58" i="18"/>
  <c r="AH48" i="16"/>
  <c r="AG50" i="16"/>
  <c r="AG52" i="16" s="1"/>
  <c r="BH56" i="17"/>
  <c r="BG58" i="17"/>
  <c r="BG60" i="17" s="1"/>
  <c r="BG58" i="26"/>
  <c r="BG60" i="26" s="1"/>
  <c r="BH56" i="26"/>
  <c r="AY50" i="21"/>
  <c r="AY52" i="21" s="1"/>
  <c r="AZ48" i="21"/>
  <c r="AY48" i="27"/>
  <c r="AX50" i="27"/>
  <c r="AX52" i="27" s="1"/>
  <c r="BH56" i="21"/>
  <c r="BG58" i="21"/>
  <c r="BG60" i="21" s="1"/>
  <c r="AX52" i="25"/>
  <c r="AV27" i="33"/>
  <c r="AG50" i="17"/>
  <c r="AG52" i="17" s="1"/>
  <c r="AH48" i="17"/>
  <c r="BG58" i="14"/>
  <c r="BG60" i="14" s="1"/>
  <c r="BH56" i="14"/>
  <c r="BH56" i="13"/>
  <c r="BG58" i="13"/>
  <c r="BG60" i="13" s="1"/>
  <c r="BH56" i="19"/>
  <c r="BG58" i="19"/>
  <c r="BG60" i="19" s="1"/>
  <c r="AZ48" i="19"/>
  <c r="AY50" i="19"/>
  <c r="AY52" i="19" s="1"/>
  <c r="AZ48" i="20"/>
  <c r="AY50" i="20"/>
  <c r="AY52" i="20" s="1"/>
  <c r="BD50" i="28"/>
  <c r="BD52" i="28" s="1"/>
  <c r="BE48" i="28"/>
  <c r="BF56" i="27"/>
  <c r="BE58" i="27"/>
  <c r="BE60" i="27" s="1"/>
  <c r="BF56" i="28"/>
  <c r="BE58" i="28"/>
  <c r="BE60" i="28" s="1"/>
  <c r="AY50" i="25"/>
  <c r="AZ48" i="25"/>
  <c r="BH56" i="16"/>
  <c r="BG58" i="16"/>
  <c r="BG60" i="16" s="1"/>
  <c r="AY50" i="24"/>
  <c r="AY52" i="24" s="1"/>
  <c r="AZ48" i="24"/>
  <c r="BH29" i="11"/>
  <c r="BG31" i="11"/>
  <c r="AF52" i="11"/>
  <c r="AD13" i="33"/>
  <c r="BE19" i="4"/>
  <c r="BF17" i="4"/>
  <c r="AH48" i="5"/>
  <c r="AG50" i="5"/>
  <c r="AG52" i="5" s="1"/>
  <c r="BF33" i="11"/>
  <c r="BD13" i="36"/>
  <c r="BH56" i="11"/>
  <c r="BG58" i="11"/>
  <c r="BG60" i="11" s="1"/>
  <c r="AH48" i="11"/>
  <c r="AG50" i="11"/>
  <c r="BE19" i="9"/>
  <c r="BE21" i="9" s="1"/>
  <c r="BF17" i="9"/>
  <c r="AH48" i="3"/>
  <c r="AG50" i="3"/>
  <c r="AG52" i="3" s="1"/>
  <c r="AH48" i="6"/>
  <c r="AG50" i="6"/>
  <c r="AG52" i="6" s="1"/>
  <c r="BF17" i="3"/>
  <c r="BE19" i="3"/>
  <c r="BE21" i="3" s="1"/>
  <c r="BD21" i="4"/>
  <c r="AG50" i="9"/>
  <c r="AG52" i="9" s="1"/>
  <c r="AH48" i="9"/>
  <c r="BF17" i="6"/>
  <c r="BE19" i="6"/>
  <c r="BE21" i="6" s="1"/>
  <c r="AG52" i="4"/>
  <c r="AE6" i="33"/>
  <c r="BE19" i="10"/>
  <c r="BE21" i="10" s="1"/>
  <c r="BF17" i="10"/>
  <c r="AG50" i="7"/>
  <c r="AG52" i="7" s="1"/>
  <c r="AH48" i="7"/>
  <c r="BF17" i="11"/>
  <c r="BE19" i="11"/>
  <c r="BF17" i="7"/>
  <c r="BE19" i="7"/>
  <c r="BE21" i="7" s="1"/>
  <c r="BG17" i="12"/>
  <c r="BF19" i="12"/>
  <c r="BF21" i="12" s="1"/>
  <c r="BF17" i="2"/>
  <c r="BE19" i="2"/>
  <c r="BE21" i="2" s="1"/>
  <c r="AI48" i="4"/>
  <c r="AH50" i="4"/>
  <c r="AH48" i="2"/>
  <c r="AG50" i="2"/>
  <c r="AG52" i="2" s="1"/>
  <c r="AH48" i="10"/>
  <c r="AG50" i="10"/>
  <c r="AG52" i="10" s="1"/>
  <c r="BF17" i="5"/>
  <c r="BE19" i="5"/>
  <c r="BE21" i="5" s="1"/>
  <c r="BH29" i="12"/>
  <c r="BG31" i="12"/>
  <c r="BG33" i="12" s="1"/>
  <c r="BD21" i="11"/>
  <c r="AC17" i="33"/>
  <c r="AC30" i="33"/>
  <c r="AD32" i="33"/>
  <c r="AC29" i="33"/>
  <c r="AD33" i="33"/>
  <c r="AD31" i="33"/>
  <c r="AC19" i="33"/>
  <c r="AC18" i="33"/>
  <c r="AE14" i="36"/>
  <c r="AD8" i="36"/>
  <c r="AD10" i="33"/>
  <c r="AU33" i="36"/>
  <c r="AU31" i="36"/>
  <c r="AD11" i="33"/>
  <c r="AC7" i="33"/>
  <c r="AC5" i="33"/>
  <c r="AD8" i="33"/>
  <c r="AD10" i="36"/>
  <c r="AC12" i="33"/>
  <c r="AD9" i="36"/>
  <c r="AD12" i="36"/>
  <c r="AT11" i="36"/>
  <c r="AU28" i="33"/>
  <c r="AU28" i="36"/>
  <c r="AU29" i="36"/>
  <c r="AU32" i="36"/>
  <c r="AU30" i="36"/>
  <c r="AD7" i="36"/>
  <c r="AC4" i="33"/>
  <c r="AD5" i="36"/>
  <c r="AD4" i="36"/>
  <c r="AC14" i="33"/>
  <c r="AD26" i="36"/>
  <c r="AC26" i="33"/>
  <c r="AC25" i="33"/>
  <c r="AD25" i="36"/>
  <c r="AC24" i="33"/>
  <c r="AD24" i="36"/>
  <c r="AD23" i="36"/>
  <c r="AD22" i="36"/>
  <c r="AC22" i="33"/>
  <c r="AC21" i="33"/>
  <c r="AD21" i="36"/>
  <c r="AE19" i="36"/>
  <c r="AE18" i="36"/>
  <c r="AC16" i="33"/>
  <c r="AE16" i="36"/>
  <c r="AE17" i="36"/>
  <c r="AE15" i="33"/>
  <c r="AF15" i="36"/>
  <c r="AD23" i="33"/>
  <c r="AE9" i="33"/>
  <c r="BG17" i="20" l="1"/>
  <c r="BF19" i="20"/>
  <c r="BF21" i="20" s="1"/>
  <c r="BI29" i="17"/>
  <c r="BH31" i="17"/>
  <c r="BH33" i="17" s="1"/>
  <c r="BI29" i="21"/>
  <c r="BH31" i="21"/>
  <c r="BH33" i="21" s="1"/>
  <c r="BF19" i="19"/>
  <c r="BF21" i="19" s="1"/>
  <c r="BG17" i="19"/>
  <c r="BI29" i="19"/>
  <c r="BH31" i="19"/>
  <c r="BH33" i="19" s="1"/>
  <c r="BH31" i="23"/>
  <c r="BH33" i="23" s="1"/>
  <c r="BI29" i="23"/>
  <c r="BG17" i="17"/>
  <c r="BF19" i="17"/>
  <c r="BF21" i="17" s="1"/>
  <c r="BG17" i="18"/>
  <c r="BF19" i="18"/>
  <c r="BF21" i="18" s="1"/>
  <c r="BI29" i="16"/>
  <c r="BH31" i="16"/>
  <c r="BH33" i="16" s="1"/>
  <c r="BF17" i="26"/>
  <c r="BE19" i="26"/>
  <c r="BE21" i="26" s="1"/>
  <c r="BG29" i="26"/>
  <c r="BF31" i="26"/>
  <c r="BF33" i="26" s="1"/>
  <c r="BF17" i="27"/>
  <c r="BE19" i="27"/>
  <c r="BE21" i="27" s="1"/>
  <c r="BH31" i="14"/>
  <c r="BH33" i="14" s="1"/>
  <c r="BI29" i="14"/>
  <c r="BG17" i="16"/>
  <c r="BF19" i="16"/>
  <c r="BF21" i="16" s="1"/>
  <c r="BI29" i="20"/>
  <c r="BH31" i="20"/>
  <c r="BH33" i="20" s="1"/>
  <c r="BG17" i="13"/>
  <c r="BF19" i="13"/>
  <c r="BF21" i="13" s="1"/>
  <c r="BI29" i="18"/>
  <c r="BH31" i="18"/>
  <c r="BH33" i="18" s="1"/>
  <c r="BG17" i="21"/>
  <c r="BF19" i="21"/>
  <c r="BF21" i="21" s="1"/>
  <c r="BI29" i="25"/>
  <c r="BH31" i="25"/>
  <c r="BH33" i="25" s="1"/>
  <c r="BF31" i="27"/>
  <c r="BF33" i="27" s="1"/>
  <c r="BG29" i="27"/>
  <c r="BG29" i="28"/>
  <c r="BF31" i="28"/>
  <c r="BF33" i="28" s="1"/>
  <c r="BG17" i="24"/>
  <c r="BF19" i="24"/>
  <c r="BF21" i="24" s="1"/>
  <c r="BF17" i="28"/>
  <c r="BE19" i="28"/>
  <c r="BE21" i="28" s="1"/>
  <c r="BG17" i="25"/>
  <c r="BF19" i="25"/>
  <c r="BF21" i="25" s="1"/>
  <c r="BG17" i="23"/>
  <c r="BF19" i="23"/>
  <c r="BF21" i="23" s="1"/>
  <c r="BG17" i="14"/>
  <c r="BF19" i="14"/>
  <c r="BF21" i="14" s="1"/>
  <c r="BH31" i="24"/>
  <c r="BH33" i="24" s="1"/>
  <c r="BI29" i="24"/>
  <c r="BI29" i="13"/>
  <c r="BH31" i="13"/>
  <c r="BH33" i="13" s="1"/>
  <c r="AZ50" i="24"/>
  <c r="AZ52" i="24" s="1"/>
  <c r="BA48" i="24"/>
  <c r="BA48" i="25"/>
  <c r="AZ50" i="25"/>
  <c r="BI56" i="14"/>
  <c r="BH58" i="14"/>
  <c r="BH60" i="14" s="1"/>
  <c r="BH58" i="26"/>
  <c r="BH60" i="26" s="1"/>
  <c r="BI56" i="26"/>
  <c r="AY52" i="25"/>
  <c r="AW27" i="33"/>
  <c r="BG56" i="27"/>
  <c r="BF58" i="27"/>
  <c r="BF60" i="27" s="1"/>
  <c r="AZ50" i="20"/>
  <c r="AZ52" i="20" s="1"/>
  <c r="BA48" i="20"/>
  <c r="BI56" i="19"/>
  <c r="BH58" i="19"/>
  <c r="BH60" i="19" s="1"/>
  <c r="AY50" i="27"/>
  <c r="AY52" i="27" s="1"/>
  <c r="AZ48" i="27"/>
  <c r="AI48" i="16"/>
  <c r="AH50" i="16"/>
  <c r="AH52" i="16" s="1"/>
  <c r="BI56" i="24"/>
  <c r="BH58" i="24"/>
  <c r="BH60" i="24" s="1"/>
  <c r="AZ48" i="26"/>
  <c r="AY50" i="26"/>
  <c r="AY52" i="26" s="1"/>
  <c r="AI48" i="14"/>
  <c r="AH50" i="14"/>
  <c r="AH52" i="14" s="1"/>
  <c r="BI56" i="20"/>
  <c r="BH58" i="20"/>
  <c r="BH60" i="20" s="1"/>
  <c r="BE50" i="28"/>
  <c r="BE52" i="28" s="1"/>
  <c r="BF48" i="28"/>
  <c r="AI48" i="17"/>
  <c r="AH50" i="17"/>
  <c r="AH52" i="17" s="1"/>
  <c r="AZ50" i="21"/>
  <c r="AZ52" i="21" s="1"/>
  <c r="BA48" i="21"/>
  <c r="BG60" i="18"/>
  <c r="BE20" i="36"/>
  <c r="AI48" i="13"/>
  <c r="AH50" i="13"/>
  <c r="AH52" i="13" s="1"/>
  <c r="AX52" i="18"/>
  <c r="AV20" i="33"/>
  <c r="BG60" i="25"/>
  <c r="BE27" i="36"/>
  <c r="BI56" i="16"/>
  <c r="BH58" i="16"/>
  <c r="BH60" i="16" s="1"/>
  <c r="BF58" i="28"/>
  <c r="BF60" i="28" s="1"/>
  <c r="BG56" i="28"/>
  <c r="AZ50" i="19"/>
  <c r="AZ52" i="19" s="1"/>
  <c r="BA48" i="19"/>
  <c r="BI56" i="13"/>
  <c r="BH58" i="13"/>
  <c r="BH60" i="13" s="1"/>
  <c r="BI56" i="21"/>
  <c r="BH58" i="21"/>
  <c r="BH60" i="21" s="1"/>
  <c r="BH58" i="17"/>
  <c r="BH60" i="17" s="1"/>
  <c r="BI56" i="17"/>
  <c r="BH58" i="18"/>
  <c r="BI56" i="18"/>
  <c r="AY50" i="18"/>
  <c r="AZ48" i="18"/>
  <c r="BI56" i="23"/>
  <c r="BH58" i="23"/>
  <c r="BH60" i="23" s="1"/>
  <c r="BA48" i="23"/>
  <c r="AZ50" i="23"/>
  <c r="AZ52" i="23" s="1"/>
  <c r="BI56" i="25"/>
  <c r="BH58" i="25"/>
  <c r="AH52" i="4"/>
  <c r="AF6" i="33"/>
  <c r="BE21" i="11"/>
  <c r="BF19" i="10"/>
  <c r="BF21" i="10" s="1"/>
  <c r="BG17" i="10"/>
  <c r="BF19" i="9"/>
  <c r="BF21" i="9" s="1"/>
  <c r="BG17" i="9"/>
  <c r="BI29" i="12"/>
  <c r="BH31" i="12"/>
  <c r="BH33" i="12" s="1"/>
  <c r="AI48" i="10"/>
  <c r="AH50" i="10"/>
  <c r="AH52" i="10" s="1"/>
  <c r="AJ48" i="4"/>
  <c r="AI50" i="4"/>
  <c r="BH17" i="12"/>
  <c r="BG19" i="12"/>
  <c r="BG21" i="12" s="1"/>
  <c r="BG17" i="11"/>
  <c r="BF19" i="11"/>
  <c r="BG17" i="6"/>
  <c r="BF19" i="6"/>
  <c r="BF21" i="6" s="1"/>
  <c r="AI48" i="6"/>
  <c r="AH50" i="6"/>
  <c r="AH52" i="6" s="1"/>
  <c r="BI56" i="11"/>
  <c r="BH58" i="11"/>
  <c r="BH60" i="11" s="1"/>
  <c r="AI48" i="5"/>
  <c r="AH50" i="5"/>
  <c r="AH52" i="5" s="1"/>
  <c r="AI48" i="7"/>
  <c r="AH50" i="7"/>
  <c r="AH52" i="7" s="1"/>
  <c r="AH50" i="9"/>
  <c r="AH52" i="9" s="1"/>
  <c r="AI48" i="9"/>
  <c r="AG52" i="11"/>
  <c r="AE13" i="33"/>
  <c r="BG17" i="4"/>
  <c r="BF19" i="4"/>
  <c r="BE13" i="36"/>
  <c r="BG33" i="11"/>
  <c r="BG17" i="5"/>
  <c r="BF19" i="5"/>
  <c r="BF21" i="5" s="1"/>
  <c r="AI48" i="2"/>
  <c r="AH50" i="2"/>
  <c r="AH52" i="2" s="1"/>
  <c r="BG17" i="2"/>
  <c r="BF19" i="2"/>
  <c r="BF21" i="2" s="1"/>
  <c r="BF19" i="7"/>
  <c r="BF21" i="7" s="1"/>
  <c r="BG17" i="7"/>
  <c r="BG17" i="3"/>
  <c r="BF19" i="3"/>
  <c r="BF21" i="3" s="1"/>
  <c r="AH50" i="3"/>
  <c r="AH52" i="3" s="1"/>
  <c r="AI48" i="3"/>
  <c r="AI48" i="11"/>
  <c r="AH50" i="11"/>
  <c r="BE21" i="4"/>
  <c r="BH31" i="11"/>
  <c r="BI29" i="11"/>
  <c r="AD19" i="33"/>
  <c r="AE31" i="33"/>
  <c r="AE33" i="33"/>
  <c r="AE32" i="33"/>
  <c r="AD29" i="33"/>
  <c r="AD30" i="33"/>
  <c r="AD17" i="33"/>
  <c r="AD18" i="33"/>
  <c r="AF14" i="36"/>
  <c r="AE9" i="36"/>
  <c r="AV31" i="36"/>
  <c r="AV29" i="36"/>
  <c r="AE10" i="33"/>
  <c r="AD12" i="33"/>
  <c r="AE12" i="36"/>
  <c r="AD5" i="33"/>
  <c r="AE5" i="36"/>
  <c r="AE8" i="33"/>
  <c r="AE7" i="36"/>
  <c r="AE11" i="33"/>
  <c r="AV33" i="36"/>
  <c r="AV28" i="36"/>
  <c r="AD7" i="33"/>
  <c r="AU11" i="36"/>
  <c r="AV30" i="36"/>
  <c r="AE10" i="36"/>
  <c r="AE8" i="36"/>
  <c r="AD4" i="33"/>
  <c r="AE4" i="36"/>
  <c r="AV32" i="36"/>
  <c r="AD14" i="33"/>
  <c r="AD26" i="33"/>
  <c r="AE26" i="36"/>
  <c r="AE25" i="36"/>
  <c r="AD25" i="33"/>
  <c r="AE24" i="36"/>
  <c r="AD24" i="33"/>
  <c r="AE23" i="36"/>
  <c r="AE22" i="36"/>
  <c r="AD22" i="33"/>
  <c r="AD21" i="33"/>
  <c r="AE21" i="36"/>
  <c r="AF19" i="36"/>
  <c r="AF18" i="36"/>
  <c r="AF16" i="36"/>
  <c r="AD16" i="33"/>
  <c r="AF17" i="36"/>
  <c r="AG15" i="36"/>
  <c r="AE23" i="33"/>
  <c r="AF9" i="33" l="1"/>
  <c r="BG31" i="27"/>
  <c r="BG33" i="27" s="1"/>
  <c r="BH29" i="27"/>
  <c r="BJ29" i="23"/>
  <c r="BI31" i="23"/>
  <c r="BI33" i="23" s="1"/>
  <c r="BG19" i="19"/>
  <c r="BG21" i="19" s="1"/>
  <c r="BH17" i="19"/>
  <c r="BJ29" i="13"/>
  <c r="BI31" i="13"/>
  <c r="BI33" i="13" s="1"/>
  <c r="BH17" i="14"/>
  <c r="BG19" i="14"/>
  <c r="BG21" i="14" s="1"/>
  <c r="BG19" i="25"/>
  <c r="BG21" i="25" s="1"/>
  <c r="BH17" i="25"/>
  <c r="BH17" i="24"/>
  <c r="BG19" i="24"/>
  <c r="BG21" i="24" s="1"/>
  <c r="BH17" i="21"/>
  <c r="BG19" i="21"/>
  <c r="BG21" i="21" s="1"/>
  <c r="BG19" i="13"/>
  <c r="BG21" i="13" s="1"/>
  <c r="BH17" i="13"/>
  <c r="BH17" i="16"/>
  <c r="BG19" i="16"/>
  <c r="BG21" i="16" s="1"/>
  <c r="BG17" i="27"/>
  <c r="BF19" i="27"/>
  <c r="BF21" i="27" s="1"/>
  <c r="BG17" i="26"/>
  <c r="BF19" i="26"/>
  <c r="BF21" i="26" s="1"/>
  <c r="BH17" i="18"/>
  <c r="BG19" i="18"/>
  <c r="BG21" i="18" s="1"/>
  <c r="BJ29" i="17"/>
  <c r="BI31" i="17"/>
  <c r="BI33" i="17" s="1"/>
  <c r="BI31" i="24"/>
  <c r="BI33" i="24" s="1"/>
  <c r="BJ29" i="24"/>
  <c r="BJ29" i="14"/>
  <c r="BI31" i="14"/>
  <c r="BI33" i="14" s="1"/>
  <c r="BH17" i="23"/>
  <c r="BG19" i="23"/>
  <c r="BG21" i="23" s="1"/>
  <c r="BG17" i="28"/>
  <c r="BF19" i="28"/>
  <c r="BF21" i="28" s="1"/>
  <c r="BH29" i="28"/>
  <c r="BG31" i="28"/>
  <c r="BG33" i="28" s="1"/>
  <c r="BJ29" i="25"/>
  <c r="BI31" i="25"/>
  <c r="BI33" i="25" s="1"/>
  <c r="BJ29" i="18"/>
  <c r="BI31" i="18"/>
  <c r="BI33" i="18" s="1"/>
  <c r="BI31" i="20"/>
  <c r="BI33" i="20" s="1"/>
  <c r="BJ29" i="20"/>
  <c r="BH29" i="26"/>
  <c r="BG31" i="26"/>
  <c r="BG33" i="26" s="1"/>
  <c r="BJ29" i="16"/>
  <c r="BI31" i="16"/>
  <c r="BI33" i="16" s="1"/>
  <c r="BH17" i="17"/>
  <c r="BG19" i="17"/>
  <c r="BG21" i="17" s="1"/>
  <c r="BJ29" i="19"/>
  <c r="BI31" i="19"/>
  <c r="BI33" i="19" s="1"/>
  <c r="BJ29" i="21"/>
  <c r="BI31" i="21"/>
  <c r="BI33" i="21" s="1"/>
  <c r="BG19" i="20"/>
  <c r="BG21" i="20" s="1"/>
  <c r="BH17" i="20"/>
  <c r="BH60" i="25"/>
  <c r="BF27" i="36"/>
  <c r="BI58" i="18"/>
  <c r="BJ56" i="18"/>
  <c r="BB48" i="19"/>
  <c r="BA50" i="19"/>
  <c r="BA52" i="19" s="1"/>
  <c r="BI58" i="26"/>
  <c r="BI60" i="26" s="1"/>
  <c r="BJ56" i="26"/>
  <c r="AZ52" i="25"/>
  <c r="AX27" i="33"/>
  <c r="BJ56" i="25"/>
  <c r="BI58" i="25"/>
  <c r="BJ56" i="23"/>
  <c r="BI58" i="23"/>
  <c r="BI60" i="23" s="1"/>
  <c r="BH60" i="18"/>
  <c r="BF20" i="36"/>
  <c r="BJ56" i="21"/>
  <c r="BI58" i="21"/>
  <c r="BI60" i="21" s="1"/>
  <c r="BJ56" i="16"/>
  <c r="BI58" i="16"/>
  <c r="BI60" i="16" s="1"/>
  <c r="AI50" i="17"/>
  <c r="AI52" i="17" s="1"/>
  <c r="AJ48" i="17"/>
  <c r="BJ56" i="20"/>
  <c r="BI58" i="20"/>
  <c r="BI60" i="20" s="1"/>
  <c r="BA48" i="26"/>
  <c r="AZ50" i="26"/>
  <c r="AZ52" i="26" s="1"/>
  <c r="AJ48" i="16"/>
  <c r="AI50" i="16"/>
  <c r="AI52" i="16" s="1"/>
  <c r="BJ56" i="19"/>
  <c r="BI58" i="19"/>
  <c r="BI60" i="19" s="1"/>
  <c r="BH56" i="27"/>
  <c r="BG58" i="27"/>
  <c r="BG60" i="27" s="1"/>
  <c r="BA50" i="25"/>
  <c r="BB48" i="25"/>
  <c r="AZ50" i="18"/>
  <c r="BA48" i="18"/>
  <c r="BI58" i="17"/>
  <c r="BI60" i="17" s="1"/>
  <c r="BJ56" i="17"/>
  <c r="BG58" i="28"/>
  <c r="BG60" i="28" s="1"/>
  <c r="BH56" i="28"/>
  <c r="BA50" i="21"/>
  <c r="BA52" i="21" s="1"/>
  <c r="BB48" i="21"/>
  <c r="BF50" i="28"/>
  <c r="BF52" i="28" s="1"/>
  <c r="BG48" i="28"/>
  <c r="BA48" i="27"/>
  <c r="AZ50" i="27"/>
  <c r="AZ52" i="27" s="1"/>
  <c r="BA50" i="20"/>
  <c r="BA52" i="20" s="1"/>
  <c r="BB48" i="20"/>
  <c r="BB48" i="24"/>
  <c r="BA50" i="24"/>
  <c r="BA52" i="24" s="1"/>
  <c r="BB48" i="23"/>
  <c r="BA50" i="23"/>
  <c r="BA52" i="23" s="1"/>
  <c r="AY52" i="18"/>
  <c r="AW20" i="33"/>
  <c r="BJ56" i="13"/>
  <c r="BI58" i="13"/>
  <c r="BI60" i="13" s="1"/>
  <c r="AJ48" i="13"/>
  <c r="AI50" i="13"/>
  <c r="AI52" i="13" s="1"/>
  <c r="AI50" i="14"/>
  <c r="AI52" i="14" s="1"/>
  <c r="AJ48" i="14"/>
  <c r="BJ56" i="24"/>
  <c r="BI58" i="24"/>
  <c r="BI60" i="24" s="1"/>
  <c r="BI58" i="14"/>
  <c r="BI60" i="14" s="1"/>
  <c r="BJ56" i="14"/>
  <c r="AJ48" i="3"/>
  <c r="AI50" i="3"/>
  <c r="AI52" i="3" s="1"/>
  <c r="BG19" i="7"/>
  <c r="BG21" i="7" s="1"/>
  <c r="BH17" i="7"/>
  <c r="BG19" i="9"/>
  <c r="BG21" i="9" s="1"/>
  <c r="BH17" i="9"/>
  <c r="AJ48" i="2"/>
  <c r="AI50" i="2"/>
  <c r="AI52" i="2" s="1"/>
  <c r="AJ48" i="7"/>
  <c r="AI50" i="7"/>
  <c r="AI52" i="7" s="1"/>
  <c r="BJ56" i="11"/>
  <c r="BI58" i="11"/>
  <c r="BI60" i="11" s="1"/>
  <c r="BH17" i="6"/>
  <c r="BG19" i="6"/>
  <c r="BG21" i="6" s="1"/>
  <c r="BI17" i="12"/>
  <c r="BH19" i="12"/>
  <c r="BH21" i="12" s="1"/>
  <c r="AJ48" i="10"/>
  <c r="AI50" i="10"/>
  <c r="AI52" i="10" s="1"/>
  <c r="BJ29" i="11"/>
  <c r="BI31" i="11"/>
  <c r="AH52" i="11"/>
  <c r="AF13" i="33"/>
  <c r="BF21" i="4"/>
  <c r="AJ48" i="9"/>
  <c r="AI50" i="9"/>
  <c r="AI52" i="9" s="1"/>
  <c r="BF21" i="11"/>
  <c r="AI52" i="4"/>
  <c r="AG6" i="33"/>
  <c r="BG19" i="10"/>
  <c r="BG21" i="10" s="1"/>
  <c r="BH17" i="10"/>
  <c r="BF13" i="36"/>
  <c r="BH33" i="11"/>
  <c r="AJ48" i="11"/>
  <c r="AI50" i="11"/>
  <c r="BH17" i="3"/>
  <c r="BG19" i="3"/>
  <c r="BG21" i="3" s="1"/>
  <c r="BH17" i="2"/>
  <c r="BG19" i="2"/>
  <c r="BG21" i="2" s="1"/>
  <c r="BH17" i="5"/>
  <c r="BG19" i="5"/>
  <c r="BG21" i="5" s="1"/>
  <c r="BH17" i="4"/>
  <c r="BG19" i="4"/>
  <c r="AJ48" i="5"/>
  <c r="AI50" i="5"/>
  <c r="AI52" i="5" s="1"/>
  <c r="AJ48" i="6"/>
  <c r="AI50" i="6"/>
  <c r="AI52" i="6" s="1"/>
  <c r="BH17" i="11"/>
  <c r="BG19" i="11"/>
  <c r="AK48" i="4"/>
  <c r="AJ50" i="4"/>
  <c r="BJ29" i="12"/>
  <c r="BI31" i="12"/>
  <c r="BI33" i="12" s="1"/>
  <c r="AV28" i="33"/>
  <c r="AF33" i="33"/>
  <c r="AF31" i="33"/>
  <c r="AE29" i="33"/>
  <c r="AE30" i="33"/>
  <c r="AF32" i="33"/>
  <c r="AF15" i="33"/>
  <c r="AE17" i="33"/>
  <c r="AE18" i="33"/>
  <c r="AE19" i="33"/>
  <c r="AG14" i="36"/>
  <c r="AF7" i="36"/>
  <c r="AW30" i="36"/>
  <c r="AF5" i="36"/>
  <c r="AF8" i="36"/>
  <c r="AE12" i="33"/>
  <c r="AW28" i="36"/>
  <c r="AF10" i="33"/>
  <c r="AF8" i="33"/>
  <c r="AE4" i="33"/>
  <c r="AE7" i="33"/>
  <c r="AF11" i="33"/>
  <c r="AW32" i="36"/>
  <c r="AW28" i="33"/>
  <c r="AF12" i="36"/>
  <c r="AF10" i="36"/>
  <c r="AE5" i="33"/>
  <c r="AW33" i="36"/>
  <c r="AF9" i="36"/>
  <c r="AF4" i="36"/>
  <c r="AV11" i="36"/>
  <c r="AW29" i="36"/>
  <c r="AW31" i="36"/>
  <c r="AE14" i="33"/>
  <c r="AF26" i="36"/>
  <c r="AE26" i="33"/>
  <c r="AE25" i="33"/>
  <c r="AF25" i="36"/>
  <c r="AE24" i="33"/>
  <c r="AF24" i="36"/>
  <c r="AF23" i="36"/>
  <c r="AF22" i="36"/>
  <c r="AE22" i="33"/>
  <c r="AE21" i="33"/>
  <c r="AF21" i="36"/>
  <c r="AF19" i="33"/>
  <c r="AG19" i="36"/>
  <c r="AG18" i="36"/>
  <c r="AG16" i="36"/>
  <c r="AE16" i="33"/>
  <c r="AG17" i="36"/>
  <c r="AH15" i="36"/>
  <c r="AF23" i="33"/>
  <c r="AG9" i="33" l="1"/>
  <c r="BI17" i="20"/>
  <c r="BH19" i="20"/>
  <c r="BH21" i="20" s="1"/>
  <c r="BJ31" i="20"/>
  <c r="BJ33" i="20" s="1"/>
  <c r="BK29" i="20"/>
  <c r="BI17" i="25"/>
  <c r="BH19" i="25"/>
  <c r="BH21" i="25" s="1"/>
  <c r="BK29" i="19"/>
  <c r="BJ31" i="19"/>
  <c r="BJ33" i="19" s="1"/>
  <c r="BK29" i="16"/>
  <c r="BJ31" i="16"/>
  <c r="BJ33" i="16" s="1"/>
  <c r="BK29" i="25"/>
  <c r="BJ31" i="25"/>
  <c r="BJ33" i="25" s="1"/>
  <c r="BH17" i="28"/>
  <c r="BG19" i="28"/>
  <c r="BG21" i="28" s="1"/>
  <c r="BJ31" i="14"/>
  <c r="BJ33" i="14" s="1"/>
  <c r="BK29" i="14"/>
  <c r="BK29" i="17"/>
  <c r="BJ31" i="17"/>
  <c r="BJ33" i="17" s="1"/>
  <c r="BH17" i="26"/>
  <c r="BG19" i="26"/>
  <c r="BG21" i="26" s="1"/>
  <c r="BI17" i="16"/>
  <c r="BH19" i="16"/>
  <c r="BH21" i="16" s="1"/>
  <c r="BI17" i="21"/>
  <c r="BH19" i="21"/>
  <c r="BH21" i="21" s="1"/>
  <c r="BK29" i="13"/>
  <c r="BJ31" i="13"/>
  <c r="BJ33" i="13" s="1"/>
  <c r="BJ31" i="23"/>
  <c r="BJ33" i="23" s="1"/>
  <c r="BK29" i="23"/>
  <c r="BK29" i="24"/>
  <c r="BJ31" i="24"/>
  <c r="BJ33" i="24" s="1"/>
  <c r="BH19" i="13"/>
  <c r="BH21" i="13" s="1"/>
  <c r="BI17" i="13"/>
  <c r="BH19" i="19"/>
  <c r="BH21" i="19" s="1"/>
  <c r="BI17" i="19"/>
  <c r="BH31" i="27"/>
  <c r="BH33" i="27" s="1"/>
  <c r="BI29" i="27"/>
  <c r="BK29" i="21"/>
  <c r="BJ31" i="21"/>
  <c r="BJ33" i="21" s="1"/>
  <c r="BI17" i="17"/>
  <c r="BH19" i="17"/>
  <c r="BH21" i="17" s="1"/>
  <c r="BI29" i="26"/>
  <c r="BH31" i="26"/>
  <c r="BH33" i="26" s="1"/>
  <c r="BJ31" i="18"/>
  <c r="BJ33" i="18" s="1"/>
  <c r="BK29" i="18"/>
  <c r="BI29" i="28"/>
  <c r="BH31" i="28"/>
  <c r="BH33" i="28" s="1"/>
  <c r="BI17" i="23"/>
  <c r="BH19" i="23"/>
  <c r="BH21" i="23" s="1"/>
  <c r="BI17" i="18"/>
  <c r="BH19" i="18"/>
  <c r="BH21" i="18" s="1"/>
  <c r="BH17" i="27"/>
  <c r="BG19" i="27"/>
  <c r="BG21" i="27" s="1"/>
  <c r="BI17" i="24"/>
  <c r="BH19" i="24"/>
  <c r="BH21" i="24" s="1"/>
  <c r="BI17" i="14"/>
  <c r="BH19" i="14"/>
  <c r="BH21" i="14" s="1"/>
  <c r="BK56" i="14"/>
  <c r="BJ58" i="14"/>
  <c r="BJ60" i="14" s="1"/>
  <c r="AK48" i="14"/>
  <c r="AJ50" i="14"/>
  <c r="AJ52" i="14" s="1"/>
  <c r="BC48" i="20"/>
  <c r="BB50" i="20"/>
  <c r="BB52" i="20" s="1"/>
  <c r="BG50" i="28"/>
  <c r="BG52" i="28" s="1"/>
  <c r="BH48" i="28"/>
  <c r="BI56" i="28"/>
  <c r="BH58" i="28"/>
  <c r="BH60" i="28" s="1"/>
  <c r="BB48" i="18"/>
  <c r="BA50" i="18"/>
  <c r="BI60" i="25"/>
  <c r="BG27" i="36"/>
  <c r="BK56" i="26"/>
  <c r="BJ58" i="26"/>
  <c r="BJ60" i="26" s="1"/>
  <c r="BK56" i="18"/>
  <c r="BJ58" i="18"/>
  <c r="BK56" i="13"/>
  <c r="BJ58" i="13"/>
  <c r="BJ60" i="13" s="1"/>
  <c r="BB50" i="23"/>
  <c r="BB52" i="23" s="1"/>
  <c r="BC48" i="23"/>
  <c r="AZ52" i="18"/>
  <c r="AX20" i="33"/>
  <c r="BI56" i="27"/>
  <c r="BH58" i="27"/>
  <c r="BH60" i="27" s="1"/>
  <c r="AK48" i="16"/>
  <c r="AJ50" i="16"/>
  <c r="AJ52" i="16" s="1"/>
  <c r="BK56" i="20"/>
  <c r="BJ58" i="20"/>
  <c r="BJ60" i="20" s="1"/>
  <c r="BK56" i="16"/>
  <c r="BJ58" i="16"/>
  <c r="BJ60" i="16" s="1"/>
  <c r="BK56" i="25"/>
  <c r="BJ58" i="25"/>
  <c r="BI60" i="18"/>
  <c r="BG20" i="36"/>
  <c r="BC48" i="21"/>
  <c r="BB50" i="21"/>
  <c r="BB52" i="21" s="1"/>
  <c r="BK56" i="17"/>
  <c r="BJ58" i="17"/>
  <c r="BJ60" i="17" s="1"/>
  <c r="BC48" i="25"/>
  <c r="BB50" i="25"/>
  <c r="AJ50" i="17"/>
  <c r="AJ52" i="17" s="1"/>
  <c r="AK48" i="17"/>
  <c r="BJ58" i="24"/>
  <c r="BJ60" i="24" s="1"/>
  <c r="BK56" i="24"/>
  <c r="AJ50" i="13"/>
  <c r="AJ52" i="13" s="1"/>
  <c r="AK48" i="13"/>
  <c r="BC48" i="24"/>
  <c r="BB50" i="24"/>
  <c r="BB52" i="24" s="1"/>
  <c r="BA50" i="27"/>
  <c r="BA52" i="27" s="1"/>
  <c r="BB48" i="27"/>
  <c r="BA52" i="25"/>
  <c r="AY27" i="33"/>
  <c r="BK56" i="19"/>
  <c r="BJ58" i="19"/>
  <c r="BJ60" i="19" s="1"/>
  <c r="BB48" i="26"/>
  <c r="BA50" i="26"/>
  <c r="BA52" i="26" s="1"/>
  <c r="BJ58" i="21"/>
  <c r="BJ60" i="21" s="1"/>
  <c r="BK56" i="21"/>
  <c r="BK56" i="23"/>
  <c r="BJ58" i="23"/>
  <c r="BJ60" i="23" s="1"/>
  <c r="BC48" i="19"/>
  <c r="BB50" i="19"/>
  <c r="BB52" i="19" s="1"/>
  <c r="AJ52" i="4"/>
  <c r="AH6" i="33"/>
  <c r="BG21" i="4"/>
  <c r="AI52" i="11"/>
  <c r="AG13" i="33"/>
  <c r="BI17" i="10"/>
  <c r="BH19" i="10"/>
  <c r="BH21" i="10" s="1"/>
  <c r="BI33" i="11"/>
  <c r="BG13" i="36"/>
  <c r="BI17" i="7"/>
  <c r="BH19" i="7"/>
  <c r="BH21" i="7" s="1"/>
  <c r="AL48" i="4"/>
  <c r="AK50" i="4"/>
  <c r="AK48" i="6"/>
  <c r="AJ50" i="6"/>
  <c r="AJ52" i="6" s="1"/>
  <c r="BH19" i="4"/>
  <c r="BI17" i="4"/>
  <c r="BH19" i="2"/>
  <c r="BH21" i="2" s="1"/>
  <c r="BI17" i="2"/>
  <c r="AK48" i="11"/>
  <c r="AJ50" i="11"/>
  <c r="BK29" i="11"/>
  <c r="BJ31" i="11"/>
  <c r="BJ17" i="12"/>
  <c r="BI19" i="12"/>
  <c r="BI21" i="12" s="1"/>
  <c r="BK56" i="11"/>
  <c r="BJ58" i="11"/>
  <c r="BJ60" i="11" s="1"/>
  <c r="AK48" i="2"/>
  <c r="AJ50" i="2"/>
  <c r="AJ52" i="2" s="1"/>
  <c r="BG21" i="11"/>
  <c r="BH19" i="9"/>
  <c r="BH21" i="9" s="1"/>
  <c r="BI17" i="9"/>
  <c r="BK29" i="12"/>
  <c r="BJ31" i="12"/>
  <c r="BJ33" i="12" s="1"/>
  <c r="BI17" i="11"/>
  <c r="BH19" i="11"/>
  <c r="AK48" i="5"/>
  <c r="AJ50" i="5"/>
  <c r="AJ52" i="5" s="1"/>
  <c r="BI17" i="5"/>
  <c r="BH19" i="5"/>
  <c r="BH21" i="5" s="1"/>
  <c r="BI17" i="3"/>
  <c r="BH19" i="3"/>
  <c r="BH21" i="3" s="1"/>
  <c r="AJ50" i="9"/>
  <c r="AJ52" i="9" s="1"/>
  <c r="AK48" i="9"/>
  <c r="AJ50" i="10"/>
  <c r="AJ52" i="10" s="1"/>
  <c r="AK48" i="10"/>
  <c r="BI17" i="6"/>
  <c r="BH19" i="6"/>
  <c r="BH21" i="6" s="1"/>
  <c r="AJ50" i="7"/>
  <c r="AJ52" i="7" s="1"/>
  <c r="AK48" i="7"/>
  <c r="AJ50" i="3"/>
  <c r="AJ52" i="3" s="1"/>
  <c r="AK48" i="3"/>
  <c r="AF18" i="33"/>
  <c r="AF30" i="33"/>
  <c r="AG31" i="33"/>
  <c r="AG32" i="33"/>
  <c r="AG33" i="33"/>
  <c r="AF29" i="33"/>
  <c r="AG15" i="33"/>
  <c r="AF17" i="33"/>
  <c r="AF14" i="33"/>
  <c r="AH14" i="36"/>
  <c r="AG10" i="33"/>
  <c r="AX32" i="36"/>
  <c r="AG8" i="36"/>
  <c r="AG12" i="36"/>
  <c r="AG11" i="33"/>
  <c r="AX30" i="36"/>
  <c r="AX28" i="36"/>
  <c r="AX31" i="36"/>
  <c r="AX29" i="36"/>
  <c r="AG5" i="36"/>
  <c r="AF4" i="33"/>
  <c r="AG10" i="36"/>
  <c r="AG7" i="36"/>
  <c r="AF12" i="33"/>
  <c r="AG4" i="36"/>
  <c r="AF7" i="33"/>
  <c r="AG8" i="33"/>
  <c r="AF5" i="33"/>
  <c r="AG9" i="36"/>
  <c r="AW11" i="36"/>
  <c r="AX33" i="36"/>
  <c r="AG26" i="36"/>
  <c r="AF26" i="33"/>
  <c r="AF25" i="33"/>
  <c r="AG25" i="36"/>
  <c r="AF24" i="33"/>
  <c r="AG24" i="36"/>
  <c r="AG23" i="36"/>
  <c r="AF22" i="33"/>
  <c r="AG22" i="36"/>
  <c r="AG21" i="36"/>
  <c r="AF21" i="33"/>
  <c r="AH19" i="36"/>
  <c r="AH18" i="36"/>
  <c r="AH16" i="36"/>
  <c r="AF16" i="33"/>
  <c r="AH17" i="36"/>
  <c r="AI15" i="36"/>
  <c r="AG23" i="33"/>
  <c r="AH9" i="33" l="1"/>
  <c r="BK31" i="18"/>
  <c r="BK33" i="18" s="1"/>
  <c r="BL29" i="18"/>
  <c r="BJ29" i="27"/>
  <c r="BI31" i="27"/>
  <c r="BI33" i="27" s="1"/>
  <c r="BJ17" i="13"/>
  <c r="BI19" i="13"/>
  <c r="BI21" i="13" s="1"/>
  <c r="BK31" i="23"/>
  <c r="BK33" i="23" s="1"/>
  <c r="BL29" i="23"/>
  <c r="BL29" i="14"/>
  <c r="BK31" i="14"/>
  <c r="BK33" i="14" s="1"/>
  <c r="BL29" i="20"/>
  <c r="BK31" i="20"/>
  <c r="BK33" i="20" s="1"/>
  <c r="BJ17" i="14"/>
  <c r="BI19" i="14"/>
  <c r="BI21" i="14" s="1"/>
  <c r="BI17" i="27"/>
  <c r="BH19" i="27"/>
  <c r="BH21" i="27" s="1"/>
  <c r="BJ17" i="23"/>
  <c r="BI19" i="23"/>
  <c r="BI21" i="23" s="1"/>
  <c r="BJ17" i="17"/>
  <c r="BI19" i="17"/>
  <c r="BI21" i="17" s="1"/>
  <c r="BI19" i="21"/>
  <c r="BI21" i="21" s="1"/>
  <c r="BJ17" i="21"/>
  <c r="BI17" i="26"/>
  <c r="BH19" i="26"/>
  <c r="BH21" i="26" s="1"/>
  <c r="BL29" i="25"/>
  <c r="BK31" i="25"/>
  <c r="BK33" i="25" s="1"/>
  <c r="BK31" i="19"/>
  <c r="BK33" i="19" s="1"/>
  <c r="BL29" i="19"/>
  <c r="BI19" i="19"/>
  <c r="BI21" i="19" s="1"/>
  <c r="BJ17" i="19"/>
  <c r="BJ17" i="24"/>
  <c r="BI19" i="24"/>
  <c r="BI21" i="24" s="1"/>
  <c r="BJ17" i="18"/>
  <c r="BI19" i="18"/>
  <c r="BI21" i="18" s="1"/>
  <c r="BJ29" i="28"/>
  <c r="BI31" i="28"/>
  <c r="BI33" i="28" s="1"/>
  <c r="BJ29" i="26"/>
  <c r="BI31" i="26"/>
  <c r="BI33" i="26" s="1"/>
  <c r="BL29" i="21"/>
  <c r="BK31" i="21"/>
  <c r="BK33" i="21" s="1"/>
  <c r="BL29" i="24"/>
  <c r="BK31" i="24"/>
  <c r="BK33" i="24" s="1"/>
  <c r="BL29" i="13"/>
  <c r="BK31" i="13"/>
  <c r="BK33" i="13" s="1"/>
  <c r="BJ17" i="16"/>
  <c r="BI19" i="16"/>
  <c r="BI21" i="16" s="1"/>
  <c r="BL29" i="17"/>
  <c r="BK31" i="17"/>
  <c r="BK33" i="17" s="1"/>
  <c r="BI17" i="28"/>
  <c r="BH19" i="28"/>
  <c r="BH21" i="28" s="1"/>
  <c r="BL29" i="16"/>
  <c r="BK31" i="16"/>
  <c r="BK33" i="16" s="1"/>
  <c r="BI19" i="25"/>
  <c r="BI21" i="25" s="1"/>
  <c r="BJ17" i="25"/>
  <c r="BI19" i="20"/>
  <c r="BI21" i="20" s="1"/>
  <c r="BJ17" i="20"/>
  <c r="BK58" i="21"/>
  <c r="BK60" i="21" s="1"/>
  <c r="BL56" i="21"/>
  <c r="BC48" i="27"/>
  <c r="BB50" i="27"/>
  <c r="BB52" i="27" s="1"/>
  <c r="AL48" i="13"/>
  <c r="AK50" i="13"/>
  <c r="AK52" i="13" s="1"/>
  <c r="AK50" i="17"/>
  <c r="AK52" i="17" s="1"/>
  <c r="AL48" i="17"/>
  <c r="BA52" i="18"/>
  <c r="AY20" i="33"/>
  <c r="BH50" i="28"/>
  <c r="BH52" i="28" s="1"/>
  <c r="BI48" i="28"/>
  <c r="BD48" i="19"/>
  <c r="BC50" i="19"/>
  <c r="BC52" i="19" s="1"/>
  <c r="BL56" i="19"/>
  <c r="BK58" i="19"/>
  <c r="BK60" i="19" s="1"/>
  <c r="BL56" i="17"/>
  <c r="BK58" i="17"/>
  <c r="BK60" i="17" s="1"/>
  <c r="BL56" i="16"/>
  <c r="BK58" i="16"/>
  <c r="BK60" i="16" s="1"/>
  <c r="AL48" i="16"/>
  <c r="AK50" i="16"/>
  <c r="AK52" i="16" s="1"/>
  <c r="BL56" i="13"/>
  <c r="BK58" i="13"/>
  <c r="BK60" i="13" s="1"/>
  <c r="BK58" i="26"/>
  <c r="BK60" i="26" s="1"/>
  <c r="BL56" i="26"/>
  <c r="BC48" i="18"/>
  <c r="BB50" i="18"/>
  <c r="AL48" i="14"/>
  <c r="AK50" i="14"/>
  <c r="AK52" i="14" s="1"/>
  <c r="BK58" i="24"/>
  <c r="BK60" i="24" s="1"/>
  <c r="BL56" i="24"/>
  <c r="BB52" i="25"/>
  <c r="AZ27" i="33"/>
  <c r="BJ60" i="25"/>
  <c r="BH27" i="36"/>
  <c r="BD48" i="23"/>
  <c r="BC50" i="23"/>
  <c r="BC52" i="23" s="1"/>
  <c r="BJ60" i="18"/>
  <c r="BH20" i="36"/>
  <c r="BL56" i="23"/>
  <c r="BK58" i="23"/>
  <c r="BK60" i="23" s="1"/>
  <c r="BB50" i="26"/>
  <c r="BB52" i="26" s="1"/>
  <c r="BC48" i="26"/>
  <c r="BD48" i="24"/>
  <c r="BC50" i="24"/>
  <c r="BC52" i="24" s="1"/>
  <c r="BD48" i="25"/>
  <c r="BC50" i="25"/>
  <c r="BC50" i="21"/>
  <c r="BC52" i="21" s="1"/>
  <c r="BD48" i="21"/>
  <c r="BL56" i="25"/>
  <c r="BK58" i="25"/>
  <c r="BK58" i="20"/>
  <c r="BK60" i="20" s="1"/>
  <c r="BL56" i="20"/>
  <c r="BI58" i="27"/>
  <c r="BI60" i="27" s="1"/>
  <c r="BJ56" i="27"/>
  <c r="BL56" i="18"/>
  <c r="BK58" i="18"/>
  <c r="BJ56" i="28"/>
  <c r="BI58" i="28"/>
  <c r="BI60" i="28" s="1"/>
  <c r="BC50" i="20"/>
  <c r="BC52" i="20" s="1"/>
  <c r="BD48" i="20"/>
  <c r="BK58" i="14"/>
  <c r="BK60" i="14" s="1"/>
  <c r="BL56" i="14"/>
  <c r="AL48" i="7"/>
  <c r="AK50" i="7"/>
  <c r="AK52" i="7" s="1"/>
  <c r="AL48" i="10"/>
  <c r="AK50" i="10"/>
  <c r="AK52" i="10" s="1"/>
  <c r="BJ33" i="11"/>
  <c r="BH13" i="36"/>
  <c r="BJ17" i="2"/>
  <c r="BI19" i="2"/>
  <c r="BI21" i="2" s="1"/>
  <c r="BJ17" i="3"/>
  <c r="BI19" i="3"/>
  <c r="BI21" i="3" s="1"/>
  <c r="AL48" i="5"/>
  <c r="AK50" i="5"/>
  <c r="AK52" i="5" s="1"/>
  <c r="BL29" i="12"/>
  <c r="BK31" i="12"/>
  <c r="BK33" i="12" s="1"/>
  <c r="BL56" i="11"/>
  <c r="BK58" i="11"/>
  <c r="BK60" i="11" s="1"/>
  <c r="BK31" i="11"/>
  <c r="BL29" i="11"/>
  <c r="AL48" i="6"/>
  <c r="AK50" i="6"/>
  <c r="AK52" i="6" s="1"/>
  <c r="BJ17" i="7"/>
  <c r="BI19" i="7"/>
  <c r="BI21" i="7" s="1"/>
  <c r="BI19" i="10"/>
  <c r="BI21" i="10" s="1"/>
  <c r="BJ17" i="10"/>
  <c r="AK50" i="3"/>
  <c r="AK52" i="3" s="1"/>
  <c r="AL48" i="3"/>
  <c r="AL48" i="9"/>
  <c r="AK50" i="9"/>
  <c r="AK52" i="9" s="1"/>
  <c r="BH21" i="11"/>
  <c r="BJ17" i="9"/>
  <c r="BI19" i="9"/>
  <c r="BI21" i="9" s="1"/>
  <c r="AJ52" i="11"/>
  <c r="AH13" i="33"/>
  <c r="BJ17" i="4"/>
  <c r="BI19" i="4"/>
  <c r="AK52" i="4"/>
  <c r="AI6" i="33"/>
  <c r="BJ17" i="6"/>
  <c r="BI19" i="6"/>
  <c r="BI21" i="6" s="1"/>
  <c r="BJ17" i="5"/>
  <c r="BI19" i="5"/>
  <c r="BI21" i="5" s="1"/>
  <c r="BI19" i="11"/>
  <c r="BJ17" i="11"/>
  <c r="AL48" i="2"/>
  <c r="AK50" i="2"/>
  <c r="AK52" i="2" s="1"/>
  <c r="BK17" i="12"/>
  <c r="BJ19" i="12"/>
  <c r="BJ21" i="12" s="1"/>
  <c r="AL48" i="11"/>
  <c r="AK50" i="11"/>
  <c r="BH21" i="4"/>
  <c r="AM48" i="4"/>
  <c r="AL50" i="4"/>
  <c r="AX28" i="33"/>
  <c r="AG19" i="33"/>
  <c r="AH32" i="33"/>
  <c r="AG29" i="33"/>
  <c r="AH33" i="33"/>
  <c r="AG17" i="33"/>
  <c r="AH15" i="33"/>
  <c r="AG30" i="33"/>
  <c r="AH31" i="33"/>
  <c r="AG18" i="33"/>
  <c r="AG14" i="33"/>
  <c r="AI14" i="36"/>
  <c r="AH5" i="36"/>
  <c r="AG7" i="33"/>
  <c r="AG5" i="33"/>
  <c r="AX11" i="36"/>
  <c r="AY30" i="36"/>
  <c r="AH10" i="36"/>
  <c r="AG12" i="33"/>
  <c r="AY33" i="36"/>
  <c r="AH9" i="36"/>
  <c r="AH4" i="36"/>
  <c r="AH12" i="36"/>
  <c r="AH7" i="36"/>
  <c r="AG4" i="33"/>
  <c r="AH11" i="33"/>
  <c r="AY29" i="36"/>
  <c r="AY28" i="36"/>
  <c r="AH8" i="33"/>
  <c r="AY31" i="36"/>
  <c r="AH10" i="33"/>
  <c r="AH8" i="36"/>
  <c r="AY32" i="36"/>
  <c r="AG26" i="33"/>
  <c r="AH26" i="36"/>
  <c r="AH25" i="36"/>
  <c r="AG25" i="33"/>
  <c r="AH24" i="36"/>
  <c r="AG24" i="33"/>
  <c r="AH23" i="36"/>
  <c r="AH22" i="36"/>
  <c r="AG22" i="33"/>
  <c r="AG21" i="33"/>
  <c r="AH21" i="36"/>
  <c r="AI19" i="36"/>
  <c r="AI18" i="36"/>
  <c r="AG16" i="33"/>
  <c r="AI16" i="36"/>
  <c r="AI17" i="36"/>
  <c r="AJ15" i="36"/>
  <c r="AH23" i="33"/>
  <c r="AI9" i="33" l="1"/>
  <c r="BJ19" i="20"/>
  <c r="BJ21" i="20" s="1"/>
  <c r="BK17" i="20"/>
  <c r="BL31" i="19"/>
  <c r="BL33" i="19" s="1"/>
  <c r="BM29" i="19"/>
  <c r="BL31" i="23"/>
  <c r="BL33" i="23" s="1"/>
  <c r="BM29" i="23"/>
  <c r="BM29" i="16"/>
  <c r="BL31" i="16"/>
  <c r="BL33" i="16" s="1"/>
  <c r="BM29" i="17"/>
  <c r="BL31" i="17"/>
  <c r="BL33" i="17" s="1"/>
  <c r="BM29" i="13"/>
  <c r="BL31" i="13"/>
  <c r="BL33" i="13" s="1"/>
  <c r="BM29" i="21"/>
  <c r="BL31" i="21"/>
  <c r="BL33" i="21" s="1"/>
  <c r="BK29" i="28"/>
  <c r="BJ31" i="28"/>
  <c r="BJ33" i="28" s="1"/>
  <c r="BK17" i="24"/>
  <c r="BJ19" i="24"/>
  <c r="BJ21" i="24" s="1"/>
  <c r="BJ17" i="26"/>
  <c r="BI19" i="26"/>
  <c r="BI21" i="26" s="1"/>
  <c r="BK17" i="17"/>
  <c r="BJ19" i="17"/>
  <c r="BJ21" i="17" s="1"/>
  <c r="BJ17" i="27"/>
  <c r="BI19" i="27"/>
  <c r="BI21" i="27" s="1"/>
  <c r="BL31" i="20"/>
  <c r="BL33" i="20" s="1"/>
  <c r="BM29" i="20"/>
  <c r="BK29" i="27"/>
  <c r="BJ31" i="27"/>
  <c r="BJ33" i="27" s="1"/>
  <c r="BK17" i="25"/>
  <c r="BJ19" i="25"/>
  <c r="BJ21" i="25" s="1"/>
  <c r="BK17" i="19"/>
  <c r="BJ19" i="19"/>
  <c r="BJ21" i="19" s="1"/>
  <c r="BK17" i="21"/>
  <c r="BJ19" i="21"/>
  <c r="BJ21" i="21" s="1"/>
  <c r="BL31" i="18"/>
  <c r="BL33" i="18" s="1"/>
  <c r="BM29" i="18"/>
  <c r="BJ17" i="28"/>
  <c r="BI19" i="28"/>
  <c r="BI21" i="28" s="1"/>
  <c r="BK17" i="16"/>
  <c r="BJ19" i="16"/>
  <c r="BJ21" i="16" s="1"/>
  <c r="BM29" i="24"/>
  <c r="BL31" i="24"/>
  <c r="BL33" i="24" s="1"/>
  <c r="BK29" i="26"/>
  <c r="BJ31" i="26"/>
  <c r="BJ33" i="26" s="1"/>
  <c r="BK17" i="18"/>
  <c r="BJ19" i="18"/>
  <c r="BJ21" i="18" s="1"/>
  <c r="BM29" i="25"/>
  <c r="BL31" i="25"/>
  <c r="BL33" i="25" s="1"/>
  <c r="BK17" i="23"/>
  <c r="BJ19" i="23"/>
  <c r="BJ21" i="23" s="1"/>
  <c r="BK17" i="14"/>
  <c r="BJ19" i="14"/>
  <c r="BJ21" i="14" s="1"/>
  <c r="BM29" i="14"/>
  <c r="BL31" i="14"/>
  <c r="BL33" i="14" s="1"/>
  <c r="BK17" i="13"/>
  <c r="BJ19" i="13"/>
  <c r="BJ21" i="13" s="1"/>
  <c r="BM56" i="14"/>
  <c r="BL58" i="14"/>
  <c r="BL60" i="14" s="1"/>
  <c r="BK56" i="27"/>
  <c r="BJ58" i="27"/>
  <c r="BJ60" i="27" s="1"/>
  <c r="BK60" i="25"/>
  <c r="BI27" i="36"/>
  <c r="BC52" i="25"/>
  <c r="BA27" i="33"/>
  <c r="BD48" i="26"/>
  <c r="BC50" i="26"/>
  <c r="BC52" i="26" s="1"/>
  <c r="BL58" i="24"/>
  <c r="BL60" i="24" s="1"/>
  <c r="BM56" i="24"/>
  <c r="BB52" i="18"/>
  <c r="AZ20" i="33"/>
  <c r="BJ48" i="28"/>
  <c r="BI50" i="28"/>
  <c r="BI52" i="28" s="1"/>
  <c r="AM48" i="17"/>
  <c r="AL50" i="17"/>
  <c r="AL52" i="17" s="1"/>
  <c r="BK56" i="28"/>
  <c r="BJ58" i="28"/>
  <c r="BJ60" i="28" s="1"/>
  <c r="BM56" i="25"/>
  <c r="BL58" i="25"/>
  <c r="BE48" i="25"/>
  <c r="BD50" i="25"/>
  <c r="BD48" i="18"/>
  <c r="BC50" i="18"/>
  <c r="BM56" i="13"/>
  <c r="BL58" i="13"/>
  <c r="BL60" i="13" s="1"/>
  <c r="BM56" i="16"/>
  <c r="BL58" i="16"/>
  <c r="BL60" i="16" s="1"/>
  <c r="BM56" i="19"/>
  <c r="BL58" i="19"/>
  <c r="BL60" i="19" s="1"/>
  <c r="BC50" i="27"/>
  <c r="BC52" i="27" s="1"/>
  <c r="BD48" i="27"/>
  <c r="BD50" i="20"/>
  <c r="BD52" i="20" s="1"/>
  <c r="BE48" i="20"/>
  <c r="BK60" i="18"/>
  <c r="BI20" i="36"/>
  <c r="BM56" i="20"/>
  <c r="BL58" i="20"/>
  <c r="BL60" i="20" s="1"/>
  <c r="BD50" i="21"/>
  <c r="BD52" i="21" s="1"/>
  <c r="BE48" i="21"/>
  <c r="BM56" i="26"/>
  <c r="BL58" i="26"/>
  <c r="BL60" i="26" s="1"/>
  <c r="BL58" i="21"/>
  <c r="BL60" i="21" s="1"/>
  <c r="BM56" i="21"/>
  <c r="BM56" i="18"/>
  <c r="BL58" i="18"/>
  <c r="BE48" i="24"/>
  <c r="BD50" i="24"/>
  <c r="BD52" i="24" s="1"/>
  <c r="BM56" i="23"/>
  <c r="BL58" i="23"/>
  <c r="BL60" i="23" s="1"/>
  <c r="BE48" i="23"/>
  <c r="BD50" i="23"/>
  <c r="BD52" i="23" s="1"/>
  <c r="AL50" i="14"/>
  <c r="AL52" i="14" s="1"/>
  <c r="AM48" i="14"/>
  <c r="AM48" i="16"/>
  <c r="AL50" i="16"/>
  <c r="AL52" i="16" s="1"/>
  <c r="BM56" i="17"/>
  <c r="BL58" i="17"/>
  <c r="BL60" i="17" s="1"/>
  <c r="BE48" i="19"/>
  <c r="BD50" i="19"/>
  <c r="BD52" i="19" s="1"/>
  <c r="AM48" i="13"/>
  <c r="AL50" i="13"/>
  <c r="AL52" i="13" s="1"/>
  <c r="BJ19" i="11"/>
  <c r="BK17" i="11"/>
  <c r="BI21" i="4"/>
  <c r="BK17" i="10"/>
  <c r="BJ19" i="10"/>
  <c r="BJ21" i="10" s="1"/>
  <c r="BL17" i="12"/>
  <c r="BK19" i="12"/>
  <c r="BK21" i="12" s="1"/>
  <c r="BI21" i="11"/>
  <c r="BK17" i="6"/>
  <c r="BJ19" i="6"/>
  <c r="BJ21" i="6" s="1"/>
  <c r="BJ19" i="4"/>
  <c r="BK17" i="4"/>
  <c r="BJ19" i="9"/>
  <c r="BJ21" i="9" s="1"/>
  <c r="BK17" i="9"/>
  <c r="AL50" i="9"/>
  <c r="AL52" i="9" s="1"/>
  <c r="AM48" i="9"/>
  <c r="AL50" i="6"/>
  <c r="AL52" i="6" s="1"/>
  <c r="AM48" i="6"/>
  <c r="BM56" i="11"/>
  <c r="BL58" i="11"/>
  <c r="BL60" i="11" s="1"/>
  <c r="AM48" i="5"/>
  <c r="AL50" i="5"/>
  <c r="AL52" i="5" s="1"/>
  <c r="BK17" i="2"/>
  <c r="BJ19" i="2"/>
  <c r="BJ21" i="2" s="1"/>
  <c r="AL50" i="10"/>
  <c r="AL52" i="10" s="1"/>
  <c r="AM48" i="10"/>
  <c r="AL52" i="4"/>
  <c r="AJ6" i="33"/>
  <c r="AK52" i="11"/>
  <c r="AI13" i="33"/>
  <c r="AM48" i="3"/>
  <c r="AL50" i="3"/>
  <c r="AL52" i="3" s="1"/>
  <c r="BM29" i="11"/>
  <c r="BL31" i="11"/>
  <c r="AN48" i="4"/>
  <c r="AM50" i="4"/>
  <c r="AM48" i="11"/>
  <c r="AL50" i="11"/>
  <c r="AM48" i="2"/>
  <c r="AL50" i="2"/>
  <c r="AL52" i="2" s="1"/>
  <c r="BK17" i="5"/>
  <c r="BJ19" i="5"/>
  <c r="BJ21" i="5" s="1"/>
  <c r="BK17" i="7"/>
  <c r="BJ19" i="7"/>
  <c r="BJ21" i="7" s="1"/>
  <c r="BI13" i="36"/>
  <c r="BK33" i="11"/>
  <c r="BM29" i="12"/>
  <c r="BL31" i="12"/>
  <c r="BL33" i="12" s="1"/>
  <c r="BK17" i="3"/>
  <c r="BJ19" i="3"/>
  <c r="BJ21" i="3" s="1"/>
  <c r="AL50" i="7"/>
  <c r="AL52" i="7" s="1"/>
  <c r="AM48" i="7"/>
  <c r="AY28" i="33"/>
  <c r="AH17" i="33"/>
  <c r="AI31" i="33"/>
  <c r="AH29" i="33"/>
  <c r="AI32" i="33"/>
  <c r="AI33" i="33"/>
  <c r="AH30" i="33"/>
  <c r="AI15" i="33"/>
  <c r="AH18" i="33"/>
  <c r="AH19" i="33"/>
  <c r="AH14" i="33"/>
  <c r="AJ14" i="36"/>
  <c r="AH5" i="33"/>
  <c r="AI10" i="33"/>
  <c r="AZ28" i="36"/>
  <c r="AI10" i="36"/>
  <c r="AI12" i="36"/>
  <c r="AY11" i="36"/>
  <c r="AZ32" i="36"/>
  <c r="AI5" i="36"/>
  <c r="AZ33" i="36"/>
  <c r="AI8" i="36"/>
  <c r="AH12" i="33"/>
  <c r="AI4" i="36"/>
  <c r="AH4" i="33"/>
  <c r="AZ28" i="33"/>
  <c r="AZ30" i="36"/>
  <c r="AI8" i="33"/>
  <c r="AZ31" i="36"/>
  <c r="AI7" i="36"/>
  <c r="AH7" i="33"/>
  <c r="AI9" i="36"/>
  <c r="AI11" i="33"/>
  <c r="AZ29" i="36"/>
  <c r="AH26" i="33"/>
  <c r="AI26" i="36"/>
  <c r="AI25" i="36"/>
  <c r="AH25" i="33"/>
  <c r="AH24" i="33"/>
  <c r="AI24" i="36"/>
  <c r="AI23" i="36"/>
  <c r="AH22" i="33"/>
  <c r="AI22" i="36"/>
  <c r="AH21" i="33"/>
  <c r="AI21" i="36"/>
  <c r="AI19" i="33"/>
  <c r="AJ19" i="36"/>
  <c r="AJ18" i="36"/>
  <c r="AJ16" i="36"/>
  <c r="AH16" i="33"/>
  <c r="AJ17" i="36"/>
  <c r="AK15" i="36"/>
  <c r="AI23" i="33"/>
  <c r="AJ9" i="33" l="1"/>
  <c r="AJ15" i="33"/>
  <c r="BN29" i="18"/>
  <c r="BM31" i="18"/>
  <c r="BM33" i="18" s="1"/>
  <c r="BM31" i="19"/>
  <c r="BM33" i="19" s="1"/>
  <c r="BN29" i="19"/>
  <c r="BL17" i="13"/>
  <c r="BK19" i="13"/>
  <c r="BK21" i="13" s="1"/>
  <c r="BL17" i="14"/>
  <c r="BK19" i="14"/>
  <c r="BK21" i="14" s="1"/>
  <c r="BN29" i="25"/>
  <c r="BM31" i="25"/>
  <c r="BM33" i="25" s="1"/>
  <c r="BL29" i="26"/>
  <c r="BK31" i="26"/>
  <c r="BK33" i="26" s="1"/>
  <c r="BL17" i="16"/>
  <c r="BK19" i="16"/>
  <c r="BK21" i="16" s="1"/>
  <c r="BL17" i="19"/>
  <c r="BK19" i="19"/>
  <c r="BK21" i="19" s="1"/>
  <c r="BL29" i="27"/>
  <c r="BK31" i="27"/>
  <c r="BK33" i="27" s="1"/>
  <c r="BK17" i="27"/>
  <c r="BJ19" i="27"/>
  <c r="BJ21" i="27" s="1"/>
  <c r="BK17" i="26"/>
  <c r="BJ19" i="26"/>
  <c r="BJ21" i="26" s="1"/>
  <c r="BL29" i="28"/>
  <c r="BK31" i="28"/>
  <c r="BK33" i="28" s="1"/>
  <c r="BN29" i="13"/>
  <c r="BM31" i="13"/>
  <c r="BM33" i="13" s="1"/>
  <c r="BN29" i="16"/>
  <c r="BM31" i="16"/>
  <c r="BM33" i="16" s="1"/>
  <c r="BM31" i="20"/>
  <c r="BM33" i="20" s="1"/>
  <c r="BN29" i="20"/>
  <c r="BM31" i="23"/>
  <c r="BM33" i="23" s="1"/>
  <c r="BN29" i="23"/>
  <c r="BL17" i="20"/>
  <c r="BK19" i="20"/>
  <c r="BK21" i="20" s="1"/>
  <c r="BN29" i="14"/>
  <c r="BM31" i="14"/>
  <c r="BM33" i="14" s="1"/>
  <c r="BL17" i="23"/>
  <c r="BK19" i="23"/>
  <c r="BK21" i="23" s="1"/>
  <c r="BL17" i="18"/>
  <c r="BK19" i="18"/>
  <c r="BK21" i="18" s="1"/>
  <c r="BN29" i="24"/>
  <c r="BM31" i="24"/>
  <c r="BM33" i="24" s="1"/>
  <c r="BK17" i="28"/>
  <c r="BJ19" i="28"/>
  <c r="BJ21" i="28" s="1"/>
  <c r="BL17" i="21"/>
  <c r="BK19" i="21"/>
  <c r="BK21" i="21" s="1"/>
  <c r="BK19" i="25"/>
  <c r="BK21" i="25" s="1"/>
  <c r="BL17" i="25"/>
  <c r="BL17" i="17"/>
  <c r="BK19" i="17"/>
  <c r="BK21" i="17" s="1"/>
  <c r="BL17" i="24"/>
  <c r="BK19" i="24"/>
  <c r="BK21" i="24" s="1"/>
  <c r="BM31" i="21"/>
  <c r="BM33" i="21" s="1"/>
  <c r="BN29" i="21"/>
  <c r="BN29" i="17"/>
  <c r="BM31" i="17"/>
  <c r="BM33" i="17" s="1"/>
  <c r="AN48" i="14"/>
  <c r="AM50" i="14"/>
  <c r="AM52" i="14" s="1"/>
  <c r="BL60" i="18"/>
  <c r="BJ20" i="36"/>
  <c r="BF48" i="20"/>
  <c r="BE50" i="20"/>
  <c r="BE52" i="20" s="1"/>
  <c r="BB27" i="33"/>
  <c r="BD52" i="25"/>
  <c r="BN56" i="24"/>
  <c r="BM58" i="24"/>
  <c r="BM60" i="24" s="1"/>
  <c r="AN48" i="13"/>
  <c r="AM50" i="13"/>
  <c r="AM52" i="13" s="1"/>
  <c r="BN56" i="17"/>
  <c r="BM58" i="17"/>
  <c r="BM60" i="17" s="1"/>
  <c r="BN56" i="23"/>
  <c r="BM58" i="23"/>
  <c r="BM60" i="23" s="1"/>
  <c r="BM58" i="18"/>
  <c r="BN56" i="18"/>
  <c r="BM58" i="26"/>
  <c r="BM60" i="26" s="1"/>
  <c r="BN56" i="26"/>
  <c r="BN56" i="20"/>
  <c r="BM58" i="20"/>
  <c r="BM60" i="20" s="1"/>
  <c r="BN56" i="19"/>
  <c r="BM58" i="19"/>
  <c r="BM60" i="19" s="1"/>
  <c r="BN56" i="13"/>
  <c r="BM58" i="13"/>
  <c r="BM60" i="13" s="1"/>
  <c r="BE50" i="25"/>
  <c r="BF48" i="25"/>
  <c r="BL56" i="28"/>
  <c r="BK58" i="28"/>
  <c r="BK60" i="28" s="1"/>
  <c r="BJ50" i="28"/>
  <c r="BJ52" i="28" s="1"/>
  <c r="BK48" i="28"/>
  <c r="BK58" i="27"/>
  <c r="BK60" i="27" s="1"/>
  <c r="BL56" i="27"/>
  <c r="BN56" i="21"/>
  <c r="BM58" i="21"/>
  <c r="BM60" i="21" s="1"/>
  <c r="BE50" i="21"/>
  <c r="BE52" i="21" s="1"/>
  <c r="BF48" i="21"/>
  <c r="BE48" i="27"/>
  <c r="BD50" i="27"/>
  <c r="BD52" i="27" s="1"/>
  <c r="BC52" i="18"/>
  <c r="BA20" i="33"/>
  <c r="BL60" i="25"/>
  <c r="BJ27" i="36"/>
  <c r="BE50" i="19"/>
  <c r="BE52" i="19" s="1"/>
  <c r="BF48" i="19"/>
  <c r="AN48" i="16"/>
  <c r="AM50" i="16"/>
  <c r="AM52" i="16" s="1"/>
  <c r="BF48" i="23"/>
  <c r="BE50" i="23"/>
  <c r="BE52" i="23" s="1"/>
  <c r="BE50" i="24"/>
  <c r="BE52" i="24" s="1"/>
  <c r="BF48" i="24"/>
  <c r="BN56" i="16"/>
  <c r="BM58" i="16"/>
  <c r="BM60" i="16" s="1"/>
  <c r="BE48" i="18"/>
  <c r="BD50" i="18"/>
  <c r="BN56" i="25"/>
  <c r="BM58" i="25"/>
  <c r="AM50" i="17"/>
  <c r="AM52" i="17" s="1"/>
  <c r="AN48" i="17"/>
  <c r="BE48" i="26"/>
  <c r="BD50" i="26"/>
  <c r="BD52" i="26" s="1"/>
  <c r="BM58" i="14"/>
  <c r="BM60" i="14" s="1"/>
  <c r="BN56" i="14"/>
  <c r="AL52" i="11"/>
  <c r="AJ13" i="33"/>
  <c r="BJ13" i="36"/>
  <c r="BL33" i="11"/>
  <c r="AN48" i="10"/>
  <c r="AM50" i="10"/>
  <c r="AM52" i="10" s="1"/>
  <c r="AM50" i="6"/>
  <c r="AM52" i="6" s="1"/>
  <c r="AN48" i="6"/>
  <c r="BK19" i="9"/>
  <c r="BK21" i="9" s="1"/>
  <c r="BL17" i="9"/>
  <c r="BL17" i="3"/>
  <c r="BK19" i="3"/>
  <c r="BK21" i="3" s="1"/>
  <c r="BL17" i="5"/>
  <c r="BK19" i="5"/>
  <c r="BK21" i="5" s="1"/>
  <c r="AN48" i="11"/>
  <c r="AM50" i="11"/>
  <c r="BN29" i="11"/>
  <c r="BM31" i="11"/>
  <c r="AN48" i="5"/>
  <c r="AM50" i="5"/>
  <c r="AM52" i="5" s="1"/>
  <c r="BL17" i="6"/>
  <c r="BK19" i="6"/>
  <c r="BK21" i="6" s="1"/>
  <c r="BM17" i="12"/>
  <c r="BL19" i="12"/>
  <c r="BL21" i="12" s="1"/>
  <c r="AN48" i="7"/>
  <c r="AM50" i="7"/>
  <c r="AM52" i="7" s="1"/>
  <c r="AM52" i="4"/>
  <c r="AK6" i="33"/>
  <c r="AN48" i="9"/>
  <c r="AM50" i="9"/>
  <c r="AM52" i="9" s="1"/>
  <c r="BK19" i="4"/>
  <c r="BL17" i="4"/>
  <c r="BK19" i="11"/>
  <c r="BL17" i="11"/>
  <c r="BN29" i="12"/>
  <c r="BM31" i="12"/>
  <c r="BM33" i="12" s="1"/>
  <c r="BL17" i="7"/>
  <c r="BK19" i="7"/>
  <c r="BK21" i="7" s="1"/>
  <c r="AN48" i="2"/>
  <c r="AM50" i="2"/>
  <c r="AM52" i="2" s="1"/>
  <c r="AO48" i="4"/>
  <c r="AN50" i="4"/>
  <c r="AN48" i="3"/>
  <c r="AM50" i="3"/>
  <c r="AM52" i="3" s="1"/>
  <c r="BL17" i="2"/>
  <c r="BK19" i="2"/>
  <c r="BK21" i="2" s="1"/>
  <c r="BN56" i="11"/>
  <c r="BM58" i="11"/>
  <c r="BM60" i="11" s="1"/>
  <c r="BJ21" i="4"/>
  <c r="BL17" i="10"/>
  <c r="BK19" i="10"/>
  <c r="BK21" i="10" s="1"/>
  <c r="BJ21" i="11"/>
  <c r="AI18" i="33"/>
  <c r="AI17" i="33"/>
  <c r="AI30" i="33"/>
  <c r="AJ33" i="33"/>
  <c r="AI29" i="33"/>
  <c r="AJ32" i="33"/>
  <c r="AJ31" i="33"/>
  <c r="AI14" i="33"/>
  <c r="AK14" i="36"/>
  <c r="AJ12" i="36"/>
  <c r="AI12" i="33"/>
  <c r="BA32" i="36"/>
  <c r="AJ7" i="36"/>
  <c r="AJ5" i="36"/>
  <c r="AI5" i="33"/>
  <c r="AJ8" i="36"/>
  <c r="AJ4" i="36"/>
  <c r="BA28" i="36"/>
  <c r="AJ10" i="33"/>
  <c r="AJ9" i="36"/>
  <c r="AI7" i="33"/>
  <c r="BA30" i="36"/>
  <c r="BA31" i="36"/>
  <c r="BA33" i="36"/>
  <c r="AJ10" i="36"/>
  <c r="AZ11" i="36"/>
  <c r="BA29" i="36"/>
  <c r="AJ8" i="33"/>
  <c r="AI4" i="33"/>
  <c r="AJ11" i="33"/>
  <c r="BA28" i="33"/>
  <c r="AJ26" i="36"/>
  <c r="AI26" i="33"/>
  <c r="AI25" i="33"/>
  <c r="AJ25" i="36"/>
  <c r="AJ24" i="36"/>
  <c r="AI24" i="33"/>
  <c r="AJ23" i="36"/>
  <c r="AI22" i="33"/>
  <c r="AJ22" i="36"/>
  <c r="AJ21" i="36"/>
  <c r="AI21" i="33"/>
  <c r="AK19" i="36"/>
  <c r="AJ19" i="33"/>
  <c r="AK18" i="36"/>
  <c r="AI16" i="33"/>
  <c r="AK16" i="36"/>
  <c r="AK17" i="36"/>
  <c r="AL15" i="36"/>
  <c r="AK9" i="33"/>
  <c r="AJ23" i="33"/>
  <c r="AK15" i="33" l="1"/>
  <c r="BL19" i="25"/>
  <c r="BL21" i="25" s="1"/>
  <c r="BM17" i="25"/>
  <c r="BN31" i="23"/>
  <c r="BN33" i="23" s="1"/>
  <c r="BO29" i="23"/>
  <c r="BO29" i="19"/>
  <c r="BN31" i="19"/>
  <c r="BN33" i="19" s="1"/>
  <c r="BO29" i="17"/>
  <c r="BN31" i="17"/>
  <c r="BN33" i="17" s="1"/>
  <c r="BM17" i="24"/>
  <c r="BL19" i="24"/>
  <c r="BL21" i="24" s="1"/>
  <c r="BL17" i="28"/>
  <c r="BK19" i="28"/>
  <c r="BK21" i="28" s="1"/>
  <c r="BM17" i="18"/>
  <c r="BL19" i="18"/>
  <c r="BL21" i="18" s="1"/>
  <c r="BO29" i="14"/>
  <c r="BN31" i="14"/>
  <c r="BN33" i="14" s="1"/>
  <c r="BO29" i="16"/>
  <c r="BN31" i="16"/>
  <c r="BN33" i="16" s="1"/>
  <c r="BM29" i="28"/>
  <c r="BL31" i="28"/>
  <c r="BL33" i="28" s="1"/>
  <c r="BL17" i="27"/>
  <c r="BK19" i="27"/>
  <c r="BK21" i="27" s="1"/>
  <c r="BM17" i="19"/>
  <c r="BL19" i="19"/>
  <c r="BL21" i="19" s="1"/>
  <c r="BM29" i="26"/>
  <c r="BL31" i="26"/>
  <c r="BL33" i="26" s="1"/>
  <c r="BM17" i="14"/>
  <c r="BL19" i="14"/>
  <c r="BL21" i="14" s="1"/>
  <c r="BO29" i="21"/>
  <c r="BN31" i="21"/>
  <c r="BN33" i="21" s="1"/>
  <c r="BO29" i="20"/>
  <c r="BN31" i="20"/>
  <c r="BN33" i="20" s="1"/>
  <c r="BM17" i="17"/>
  <c r="BL19" i="17"/>
  <c r="BL21" i="17" s="1"/>
  <c r="BL19" i="21"/>
  <c r="BL21" i="21" s="1"/>
  <c r="BM17" i="21"/>
  <c r="BO29" i="24"/>
  <c r="BN31" i="24"/>
  <c r="BN33" i="24" s="1"/>
  <c r="BM17" i="23"/>
  <c r="BL19" i="23"/>
  <c r="BL21" i="23" s="1"/>
  <c r="BL19" i="20"/>
  <c r="BL21" i="20" s="1"/>
  <c r="BM17" i="20"/>
  <c r="BO29" i="13"/>
  <c r="BN31" i="13"/>
  <c r="BN33" i="13" s="1"/>
  <c r="BL17" i="26"/>
  <c r="BK19" i="26"/>
  <c r="BK21" i="26" s="1"/>
  <c r="BM29" i="27"/>
  <c r="BL31" i="27"/>
  <c r="BL33" i="27" s="1"/>
  <c r="BM17" i="16"/>
  <c r="BL19" i="16"/>
  <c r="BL21" i="16" s="1"/>
  <c r="BO29" i="25"/>
  <c r="BN31" i="25"/>
  <c r="BN33" i="25" s="1"/>
  <c r="BL19" i="13"/>
  <c r="BL21" i="13" s="1"/>
  <c r="BM17" i="13"/>
  <c r="BO29" i="18"/>
  <c r="BN31" i="18"/>
  <c r="BN33" i="18" s="1"/>
  <c r="BO56" i="14"/>
  <c r="BN58" i="14"/>
  <c r="BN60" i="14" s="1"/>
  <c r="AO48" i="17"/>
  <c r="AN50" i="17"/>
  <c r="AN52" i="17" s="1"/>
  <c r="BD52" i="18"/>
  <c r="BB20" i="33"/>
  <c r="BG48" i="24"/>
  <c r="BF50" i="24"/>
  <c r="BF52" i="24" s="1"/>
  <c r="BK50" i="28"/>
  <c r="BK52" i="28" s="1"/>
  <c r="BL48" i="28"/>
  <c r="BG48" i="25"/>
  <c r="BF50" i="25"/>
  <c r="BO56" i="26"/>
  <c r="BN58" i="26"/>
  <c r="BN60" i="26" s="1"/>
  <c r="BE50" i="18"/>
  <c r="BF48" i="18"/>
  <c r="AO48" i="16"/>
  <c r="AN50" i="16"/>
  <c r="AN52" i="16" s="1"/>
  <c r="BF48" i="27"/>
  <c r="BE50" i="27"/>
  <c r="BE52" i="27" s="1"/>
  <c r="BN58" i="21"/>
  <c r="BN60" i="21" s="1"/>
  <c r="BO56" i="21"/>
  <c r="BE52" i="25"/>
  <c r="BC27" i="33"/>
  <c r="BO56" i="19"/>
  <c r="BN58" i="19"/>
  <c r="BN60" i="19" s="1"/>
  <c r="BO56" i="23"/>
  <c r="BN58" i="23"/>
  <c r="BN60" i="23" s="1"/>
  <c r="AN50" i="13"/>
  <c r="AN52" i="13" s="1"/>
  <c r="AO48" i="13"/>
  <c r="BM60" i="25"/>
  <c r="BK27" i="36"/>
  <c r="BG48" i="19"/>
  <c r="BF50" i="19"/>
  <c r="BF52" i="19" s="1"/>
  <c r="BF50" i="21"/>
  <c r="BF52" i="21" s="1"/>
  <c r="BG48" i="21"/>
  <c r="BL58" i="27"/>
  <c r="BL60" i="27" s="1"/>
  <c r="BM56" i="27"/>
  <c r="BO56" i="18"/>
  <c r="BN58" i="18"/>
  <c r="BF48" i="26"/>
  <c r="BE50" i="26"/>
  <c r="BE52" i="26" s="1"/>
  <c r="BO56" i="25"/>
  <c r="BN58" i="25"/>
  <c r="BO56" i="16"/>
  <c r="BN58" i="16"/>
  <c r="BN60" i="16" s="1"/>
  <c r="BG48" i="23"/>
  <c r="BF50" i="23"/>
  <c r="BF52" i="23" s="1"/>
  <c r="BL58" i="28"/>
  <c r="BL60" i="28" s="1"/>
  <c r="BM56" i="28"/>
  <c r="BO56" i="13"/>
  <c r="BN58" i="13"/>
  <c r="BN60" i="13" s="1"/>
  <c r="BO56" i="20"/>
  <c r="BN58" i="20"/>
  <c r="BN60" i="20" s="1"/>
  <c r="BM60" i="18"/>
  <c r="BK20" i="36"/>
  <c r="BO56" i="17"/>
  <c r="BN58" i="17"/>
  <c r="BN60" i="17" s="1"/>
  <c r="BN58" i="24"/>
  <c r="BN60" i="24" s="1"/>
  <c r="BO56" i="24"/>
  <c r="BG48" i="20"/>
  <c r="BF50" i="20"/>
  <c r="BF52" i="20" s="1"/>
  <c r="AN50" i="14"/>
  <c r="AN52" i="14" s="1"/>
  <c r="AO48" i="14"/>
  <c r="BM17" i="4"/>
  <c r="BL19" i="4"/>
  <c r="AM52" i="11"/>
  <c r="AK13" i="33"/>
  <c r="AO48" i="6"/>
  <c r="AN50" i="6"/>
  <c r="AN52" i="6" s="1"/>
  <c r="BM17" i="10"/>
  <c r="BL19" i="10"/>
  <c r="BL21" i="10" s="1"/>
  <c r="BO56" i="11"/>
  <c r="BN58" i="11"/>
  <c r="BN60" i="11" s="1"/>
  <c r="AN50" i="3"/>
  <c r="AN52" i="3" s="1"/>
  <c r="AO48" i="3"/>
  <c r="AN50" i="2"/>
  <c r="AN52" i="2" s="1"/>
  <c r="AO48" i="2"/>
  <c r="BO29" i="12"/>
  <c r="BN31" i="12"/>
  <c r="BN33" i="12" s="1"/>
  <c r="BK21" i="4"/>
  <c r="BN17" i="12"/>
  <c r="BM19" i="12"/>
  <c r="BM21" i="12" s="1"/>
  <c r="AO48" i="5"/>
  <c r="AN50" i="5"/>
  <c r="AN52" i="5" s="1"/>
  <c r="AO48" i="11"/>
  <c r="AN50" i="11"/>
  <c r="BM17" i="3"/>
  <c r="BL19" i="3"/>
  <c r="BL21" i="3" s="1"/>
  <c r="AN52" i="4"/>
  <c r="AL6" i="33"/>
  <c r="BM17" i="11"/>
  <c r="BL19" i="11"/>
  <c r="BK13" i="36"/>
  <c r="BM33" i="11"/>
  <c r="BL19" i="9"/>
  <c r="BL21" i="9" s="1"/>
  <c r="BM17" i="9"/>
  <c r="BL19" i="2"/>
  <c r="BL21" i="2" s="1"/>
  <c r="BM17" i="2"/>
  <c r="AP48" i="4"/>
  <c r="AO50" i="4"/>
  <c r="BM17" i="7"/>
  <c r="BL19" i="7"/>
  <c r="BL21" i="7" s="1"/>
  <c r="BK21" i="11"/>
  <c r="AN50" i="9"/>
  <c r="AN52" i="9" s="1"/>
  <c r="AO48" i="9"/>
  <c r="AO48" i="7"/>
  <c r="AN50" i="7"/>
  <c r="AN52" i="7" s="1"/>
  <c r="BM17" i="6"/>
  <c r="BL19" i="6"/>
  <c r="BL21" i="6" s="1"/>
  <c r="BO29" i="11"/>
  <c r="BN31" i="11"/>
  <c r="BM17" i="5"/>
  <c r="BL19" i="5"/>
  <c r="BL21" i="5" s="1"/>
  <c r="AO48" i="10"/>
  <c r="AN50" i="10"/>
  <c r="AN52" i="10" s="1"/>
  <c r="AJ18" i="33"/>
  <c r="AJ17" i="33"/>
  <c r="AK33" i="33"/>
  <c r="AK31" i="33"/>
  <c r="AK32" i="33"/>
  <c r="AJ29" i="33"/>
  <c r="AJ30" i="33"/>
  <c r="AJ14" i="33"/>
  <c r="AL14" i="36"/>
  <c r="AK7" i="36"/>
  <c r="AK5" i="36"/>
  <c r="AK10" i="36"/>
  <c r="AK4" i="36"/>
  <c r="AK12" i="36"/>
  <c r="BA11" i="36"/>
  <c r="AJ5" i="33"/>
  <c r="BB31" i="36"/>
  <c r="BB28" i="33"/>
  <c r="BB29" i="36"/>
  <c r="AK8" i="36"/>
  <c r="AJ4" i="33"/>
  <c r="AK11" i="33"/>
  <c r="BB33" i="36"/>
  <c r="BB30" i="36"/>
  <c r="BB32" i="36"/>
  <c r="BB28" i="36"/>
  <c r="AK8" i="33"/>
  <c r="AJ7" i="33"/>
  <c r="AK9" i="36"/>
  <c r="AJ12" i="33"/>
  <c r="AK10" i="33"/>
  <c r="AK26" i="36"/>
  <c r="AJ26" i="33"/>
  <c r="AJ25" i="33"/>
  <c r="AK25" i="36"/>
  <c r="AJ24" i="33"/>
  <c r="AK24" i="36"/>
  <c r="AK23" i="36"/>
  <c r="AK22" i="36"/>
  <c r="AJ22" i="33"/>
  <c r="AJ21" i="33"/>
  <c r="AK21" i="36"/>
  <c r="AL19" i="36"/>
  <c r="AK19" i="33"/>
  <c r="AL18" i="36"/>
  <c r="AJ16" i="33"/>
  <c r="AL16" i="36"/>
  <c r="AL17" i="36"/>
  <c r="AM15" i="36"/>
  <c r="AK23" i="33"/>
  <c r="AL15" i="33" l="1"/>
  <c r="AL9" i="33"/>
  <c r="BM19" i="21"/>
  <c r="BM21" i="21" s="1"/>
  <c r="BN17" i="21"/>
  <c r="BO31" i="23"/>
  <c r="BO33" i="23" s="1"/>
  <c r="BP29" i="23"/>
  <c r="BP29" i="18"/>
  <c r="BO31" i="18"/>
  <c r="BO33" i="18" s="1"/>
  <c r="BP29" i="25"/>
  <c r="BO31" i="25"/>
  <c r="BO33" i="25" s="1"/>
  <c r="BN29" i="27"/>
  <c r="BM31" i="27"/>
  <c r="BM33" i="27" s="1"/>
  <c r="BP29" i="13"/>
  <c r="BO31" i="13"/>
  <c r="BO33" i="13" s="1"/>
  <c r="BN17" i="23"/>
  <c r="BM19" i="23"/>
  <c r="BM21" i="23" s="1"/>
  <c r="BO31" i="20"/>
  <c r="BO33" i="20" s="1"/>
  <c r="BP29" i="20"/>
  <c r="BN17" i="14"/>
  <c r="BM19" i="14"/>
  <c r="BM21" i="14" s="1"/>
  <c r="BN17" i="19"/>
  <c r="BM19" i="19"/>
  <c r="BM21" i="19" s="1"/>
  <c r="BN29" i="28"/>
  <c r="BM31" i="28"/>
  <c r="BM33" i="28" s="1"/>
  <c r="BP29" i="14"/>
  <c r="BO31" i="14"/>
  <c r="BO33" i="14" s="1"/>
  <c r="BM17" i="28"/>
  <c r="BL19" i="28"/>
  <c r="BL21" i="28" s="1"/>
  <c r="BP29" i="17"/>
  <c r="BO31" i="17"/>
  <c r="BO33" i="17" s="1"/>
  <c r="BM19" i="13"/>
  <c r="BM21" i="13" s="1"/>
  <c r="BN17" i="13"/>
  <c r="BN17" i="20"/>
  <c r="BM19" i="20"/>
  <c r="BM21" i="20" s="1"/>
  <c r="BN17" i="25"/>
  <c r="BM19" i="25"/>
  <c r="BM21" i="25" s="1"/>
  <c r="BN17" i="16"/>
  <c r="BM19" i="16"/>
  <c r="BM21" i="16" s="1"/>
  <c r="BM17" i="26"/>
  <c r="BL19" i="26"/>
  <c r="BL21" i="26" s="1"/>
  <c r="BO31" i="24"/>
  <c r="BO33" i="24" s="1"/>
  <c r="BP29" i="24"/>
  <c r="BN17" i="17"/>
  <c r="BM19" i="17"/>
  <c r="BM21" i="17" s="1"/>
  <c r="BP29" i="21"/>
  <c r="BO31" i="21"/>
  <c r="BO33" i="21" s="1"/>
  <c r="BM31" i="26"/>
  <c r="BM33" i="26" s="1"/>
  <c r="BN29" i="26"/>
  <c r="BM17" i="27"/>
  <c r="BL19" i="27"/>
  <c r="BL21" i="27" s="1"/>
  <c r="BP29" i="16"/>
  <c r="BO31" i="16"/>
  <c r="BO33" i="16" s="1"/>
  <c r="BN17" i="18"/>
  <c r="BM19" i="18"/>
  <c r="BM21" i="18" s="1"/>
  <c r="BN17" i="24"/>
  <c r="BM19" i="24"/>
  <c r="BM21" i="24" s="1"/>
  <c r="BO31" i="19"/>
  <c r="BO33" i="19" s="1"/>
  <c r="BP29" i="19"/>
  <c r="AP48" i="14"/>
  <c r="AO50" i="14"/>
  <c r="AO52" i="14" s="1"/>
  <c r="BO58" i="24"/>
  <c r="BO60" i="24" s="1"/>
  <c r="BP56" i="24"/>
  <c r="BN60" i="25"/>
  <c r="BL27" i="36"/>
  <c r="BN60" i="18"/>
  <c r="BL20" i="36"/>
  <c r="BH48" i="21"/>
  <c r="BG50" i="21"/>
  <c r="BG52" i="21" s="1"/>
  <c r="BG48" i="18"/>
  <c r="BF50" i="18"/>
  <c r="BF52" i="25"/>
  <c r="BD27" i="33"/>
  <c r="BP56" i="13"/>
  <c r="BO58" i="13"/>
  <c r="BO60" i="13" s="1"/>
  <c r="BG50" i="23"/>
  <c r="BG52" i="23" s="1"/>
  <c r="BH48" i="23"/>
  <c r="BP56" i="25"/>
  <c r="BO58" i="25"/>
  <c r="BO58" i="18"/>
  <c r="BP56" i="18"/>
  <c r="BP56" i="23"/>
  <c r="BO58" i="23"/>
  <c r="BO60" i="23" s="1"/>
  <c r="BF50" i="27"/>
  <c r="BF52" i="27" s="1"/>
  <c r="BG48" i="27"/>
  <c r="BE52" i="18"/>
  <c r="BC20" i="33"/>
  <c r="BH48" i="25"/>
  <c r="BG50" i="25"/>
  <c r="BH48" i="24"/>
  <c r="BG50" i="24"/>
  <c r="BG52" i="24" s="1"/>
  <c r="AO50" i="17"/>
  <c r="AO52" i="17" s="1"/>
  <c r="AP48" i="17"/>
  <c r="BN56" i="28"/>
  <c r="BM58" i="28"/>
  <c r="BM60" i="28" s="1"/>
  <c r="BN56" i="27"/>
  <c r="BM58" i="27"/>
  <c r="BM60" i="27" s="1"/>
  <c r="AP48" i="13"/>
  <c r="AO50" i="13"/>
  <c r="AO52" i="13" s="1"/>
  <c r="BP56" i="21"/>
  <c r="BO58" i="21"/>
  <c r="BO60" i="21" s="1"/>
  <c r="BM48" i="28"/>
  <c r="BL50" i="28"/>
  <c r="BL52" i="28" s="1"/>
  <c r="BH48" i="20"/>
  <c r="BG50" i="20"/>
  <c r="BG52" i="20" s="1"/>
  <c r="BP56" i="17"/>
  <c r="BO58" i="17"/>
  <c r="BO60" i="17" s="1"/>
  <c r="BP56" i="20"/>
  <c r="BO58" i="20"/>
  <c r="BO60" i="20" s="1"/>
  <c r="BP56" i="16"/>
  <c r="BO58" i="16"/>
  <c r="BO60" i="16" s="1"/>
  <c r="BF50" i="26"/>
  <c r="BF52" i="26" s="1"/>
  <c r="BG48" i="26"/>
  <c r="BH48" i="19"/>
  <c r="BG50" i="19"/>
  <c r="BG52" i="19" s="1"/>
  <c r="BP56" i="19"/>
  <c r="BO58" i="19"/>
  <c r="BO60" i="19" s="1"/>
  <c r="AP48" i="16"/>
  <c r="AO50" i="16"/>
  <c r="AO52" i="16" s="1"/>
  <c r="BO58" i="26"/>
  <c r="BO60" i="26" s="1"/>
  <c r="BP56" i="26"/>
  <c r="BP56" i="14"/>
  <c r="BO58" i="14"/>
  <c r="BO60" i="14" s="1"/>
  <c r="AP48" i="9"/>
  <c r="AO50" i="9"/>
  <c r="AO52" i="9" s="1"/>
  <c r="BM19" i="2"/>
  <c r="BM21" i="2" s="1"/>
  <c r="BN17" i="2"/>
  <c r="AN52" i="11"/>
  <c r="AL13" i="33"/>
  <c r="AP48" i="3"/>
  <c r="AO50" i="3"/>
  <c r="AO52" i="3" s="1"/>
  <c r="BN17" i="5"/>
  <c r="BM19" i="5"/>
  <c r="BM21" i="5" s="1"/>
  <c r="BN17" i="6"/>
  <c r="BM19" i="6"/>
  <c r="BM21" i="6" s="1"/>
  <c r="BM19" i="7"/>
  <c r="BM21" i="7" s="1"/>
  <c r="BN17" i="7"/>
  <c r="AP48" i="11"/>
  <c r="AO50" i="11"/>
  <c r="BO17" i="12"/>
  <c r="BN19" i="12"/>
  <c r="BN21" i="12" s="1"/>
  <c r="BP29" i="12"/>
  <c r="BO31" i="12"/>
  <c r="BO33" i="12" s="1"/>
  <c r="BN17" i="10"/>
  <c r="BM19" i="10"/>
  <c r="BM21" i="10" s="1"/>
  <c r="BL13" i="36"/>
  <c r="BN33" i="11"/>
  <c r="AO52" i="4"/>
  <c r="AM6" i="33"/>
  <c r="BN17" i="9"/>
  <c r="BM19" i="9"/>
  <c r="BM21" i="9" s="1"/>
  <c r="BL21" i="11"/>
  <c r="AO50" i="2"/>
  <c r="AO52" i="2" s="1"/>
  <c r="AP48" i="2"/>
  <c r="BL21" i="4"/>
  <c r="AP48" i="10"/>
  <c r="AO50" i="10"/>
  <c r="AO52" i="10" s="1"/>
  <c r="BO31" i="11"/>
  <c r="BP29" i="11"/>
  <c r="AP48" i="7"/>
  <c r="AO50" i="7"/>
  <c r="AO52" i="7" s="1"/>
  <c r="AQ48" i="4"/>
  <c r="AP50" i="4"/>
  <c r="BM19" i="11"/>
  <c r="BN17" i="11"/>
  <c r="BN17" i="3"/>
  <c r="BM19" i="3"/>
  <c r="BM21" i="3" s="1"/>
  <c r="AP48" i="5"/>
  <c r="AO50" i="5"/>
  <c r="AO52" i="5" s="1"/>
  <c r="BP56" i="11"/>
  <c r="BO58" i="11"/>
  <c r="BO60" i="11" s="1"/>
  <c r="AP48" i="6"/>
  <c r="AO50" i="6"/>
  <c r="AO52" i="6" s="1"/>
  <c r="BN17" i="4"/>
  <c r="BM19" i="4"/>
  <c r="AK29" i="33"/>
  <c r="AL31" i="33"/>
  <c r="AK17" i="33"/>
  <c r="AL32" i="33"/>
  <c r="AK30" i="33"/>
  <c r="AL33" i="33"/>
  <c r="AK18" i="33"/>
  <c r="AK14" i="33"/>
  <c r="AM14" i="36"/>
  <c r="AL8" i="36"/>
  <c r="BC31" i="36"/>
  <c r="AL10" i="33"/>
  <c r="AL12" i="36"/>
  <c r="AL9" i="36"/>
  <c r="AL8" i="33"/>
  <c r="AK5" i="33"/>
  <c r="BC29" i="36"/>
  <c r="BC28" i="33"/>
  <c r="AL5" i="36"/>
  <c r="AL7" i="36"/>
  <c r="BC33" i="36"/>
  <c r="AL11" i="33"/>
  <c r="BC32" i="36"/>
  <c r="BC30" i="36"/>
  <c r="BC28" i="36"/>
  <c r="AL10" i="36"/>
  <c r="BB11" i="36"/>
  <c r="AK12" i="33"/>
  <c r="AK4" i="33"/>
  <c r="AL4" i="36"/>
  <c r="AK7" i="33"/>
  <c r="AL26" i="36"/>
  <c r="AK26" i="33"/>
  <c r="AK25" i="33"/>
  <c r="AL25" i="36"/>
  <c r="AL24" i="36"/>
  <c r="AK24" i="33"/>
  <c r="AL23" i="36"/>
  <c r="AL22" i="36"/>
  <c r="AK22" i="33"/>
  <c r="AL21" i="36"/>
  <c r="AK21" i="33"/>
  <c r="AM19" i="36"/>
  <c r="AL18" i="33"/>
  <c r="AM18" i="36"/>
  <c r="AK16" i="33"/>
  <c r="AM16" i="36"/>
  <c r="AM17" i="36"/>
  <c r="AN15" i="36"/>
  <c r="AM9" i="33"/>
  <c r="AL23" i="33"/>
  <c r="BP31" i="19" l="1"/>
  <c r="BP33" i="19" s="1"/>
  <c r="BQ29" i="19"/>
  <c r="BP31" i="24"/>
  <c r="BP33" i="24" s="1"/>
  <c r="BQ29" i="24"/>
  <c r="BP31" i="20"/>
  <c r="BP33" i="20" s="1"/>
  <c r="BQ29" i="20"/>
  <c r="BP31" i="23"/>
  <c r="BP33" i="23" s="1"/>
  <c r="BQ29" i="23"/>
  <c r="BO17" i="18"/>
  <c r="BN19" i="18"/>
  <c r="BN21" i="18" s="1"/>
  <c r="BN17" i="27"/>
  <c r="BM19" i="27"/>
  <c r="BM21" i="27" s="1"/>
  <c r="BQ29" i="21"/>
  <c r="BP31" i="21"/>
  <c r="BP33" i="21" s="1"/>
  <c r="BO17" i="16"/>
  <c r="BN19" i="16"/>
  <c r="BN21" i="16" s="1"/>
  <c r="BO17" i="20"/>
  <c r="BN19" i="20"/>
  <c r="BN21" i="20" s="1"/>
  <c r="BP31" i="17"/>
  <c r="BP33" i="17" s="1"/>
  <c r="BQ29" i="17"/>
  <c r="BQ29" i="14"/>
  <c r="BP31" i="14"/>
  <c r="BP33" i="14" s="1"/>
  <c r="BO17" i="19"/>
  <c r="BN19" i="19"/>
  <c r="BN21" i="19" s="1"/>
  <c r="BQ29" i="13"/>
  <c r="BP31" i="13"/>
  <c r="BP33" i="13" s="1"/>
  <c r="BQ29" i="25"/>
  <c r="BP31" i="25"/>
  <c r="BP33" i="25" s="1"/>
  <c r="BO29" i="26"/>
  <c r="BN31" i="26"/>
  <c r="BN33" i="26" s="1"/>
  <c r="BO17" i="13"/>
  <c r="BN19" i="13"/>
  <c r="BN21" i="13" s="1"/>
  <c r="BN19" i="21"/>
  <c r="BN21" i="21" s="1"/>
  <c r="BO17" i="21"/>
  <c r="BO17" i="24"/>
  <c r="BN19" i="24"/>
  <c r="BN21" i="24" s="1"/>
  <c r="BQ29" i="16"/>
  <c r="BP31" i="16"/>
  <c r="BP33" i="16" s="1"/>
  <c r="BO17" i="17"/>
  <c r="BN19" i="17"/>
  <c r="BN21" i="17" s="1"/>
  <c r="BN17" i="26"/>
  <c r="BM19" i="26"/>
  <c r="BM21" i="26" s="1"/>
  <c r="BO17" i="25"/>
  <c r="BN19" i="25"/>
  <c r="BN21" i="25" s="1"/>
  <c r="BN17" i="28"/>
  <c r="BM19" i="28"/>
  <c r="BM21" i="28" s="1"/>
  <c r="BO29" i="28"/>
  <c r="BN31" i="28"/>
  <c r="BN33" i="28" s="1"/>
  <c r="BO17" i="14"/>
  <c r="BN19" i="14"/>
  <c r="BN21" i="14" s="1"/>
  <c r="BO17" i="23"/>
  <c r="BN19" i="23"/>
  <c r="BN21" i="23" s="1"/>
  <c r="BO29" i="27"/>
  <c r="BN31" i="27"/>
  <c r="BN33" i="27" s="1"/>
  <c r="BQ29" i="18"/>
  <c r="BP31" i="18"/>
  <c r="BP33" i="18" s="1"/>
  <c r="BO60" i="25"/>
  <c r="BM27" i="36"/>
  <c r="BF52" i="18"/>
  <c r="BD20" i="33"/>
  <c r="BQ56" i="24"/>
  <c r="BP58" i="24"/>
  <c r="BP60" i="24" s="1"/>
  <c r="BQ56" i="14"/>
  <c r="BP58" i="14"/>
  <c r="BP60" i="14" s="1"/>
  <c r="AQ48" i="16"/>
  <c r="AP50" i="16"/>
  <c r="AP52" i="16" s="1"/>
  <c r="BI48" i="19"/>
  <c r="BH50" i="19"/>
  <c r="BH52" i="19" s="1"/>
  <c r="BQ56" i="16"/>
  <c r="BP58" i="16"/>
  <c r="BP60" i="16" s="1"/>
  <c r="BQ56" i="17"/>
  <c r="BP58" i="17"/>
  <c r="BP60" i="17" s="1"/>
  <c r="BN48" i="28"/>
  <c r="BM50" i="28"/>
  <c r="BM52" i="28" s="1"/>
  <c r="AP50" i="13"/>
  <c r="AP52" i="13" s="1"/>
  <c r="AQ48" i="13"/>
  <c r="BO56" i="28"/>
  <c r="BN58" i="28"/>
  <c r="BN60" i="28" s="1"/>
  <c r="BI48" i="24"/>
  <c r="BH50" i="24"/>
  <c r="BH52" i="24" s="1"/>
  <c r="BQ56" i="23"/>
  <c r="BP58" i="23"/>
  <c r="BP60" i="23" s="1"/>
  <c r="BP58" i="25"/>
  <c r="BQ56" i="25"/>
  <c r="BQ56" i="13"/>
  <c r="BP58" i="13"/>
  <c r="BP60" i="13" s="1"/>
  <c r="BH48" i="18"/>
  <c r="BG50" i="18"/>
  <c r="BP58" i="26"/>
  <c r="BP60" i="26" s="1"/>
  <c r="BQ56" i="26"/>
  <c r="BH48" i="26"/>
  <c r="BG50" i="26"/>
  <c r="BG52" i="26" s="1"/>
  <c r="AQ48" i="17"/>
  <c r="AP50" i="17"/>
  <c r="AP52" i="17" s="1"/>
  <c r="BG52" i="25"/>
  <c r="BE27" i="33"/>
  <c r="BH48" i="27"/>
  <c r="BG50" i="27"/>
  <c r="BG52" i="27" s="1"/>
  <c r="BQ56" i="18"/>
  <c r="BP58" i="18"/>
  <c r="BI48" i="23"/>
  <c r="BH50" i="23"/>
  <c r="BH52" i="23" s="1"/>
  <c r="BQ56" i="19"/>
  <c r="BP58" i="19"/>
  <c r="BP60" i="19" s="1"/>
  <c r="BP58" i="20"/>
  <c r="BP60" i="20" s="1"/>
  <c r="BQ56" i="20"/>
  <c r="BI48" i="20"/>
  <c r="BH50" i="20"/>
  <c r="BH52" i="20" s="1"/>
  <c r="BP58" i="21"/>
  <c r="BP60" i="21" s="1"/>
  <c r="BQ56" i="21"/>
  <c r="BN58" i="27"/>
  <c r="BN60" i="27" s="1"/>
  <c r="BO56" i="27"/>
  <c r="BH50" i="25"/>
  <c r="BI48" i="25"/>
  <c r="BO60" i="18"/>
  <c r="BM20" i="36"/>
  <c r="BI48" i="21"/>
  <c r="BH50" i="21"/>
  <c r="BH52" i="21" s="1"/>
  <c r="AQ48" i="14"/>
  <c r="AP50" i="14"/>
  <c r="AP52" i="14" s="1"/>
  <c r="BN19" i="11"/>
  <c r="BO17" i="11"/>
  <c r="AQ48" i="2"/>
  <c r="AP50" i="2"/>
  <c r="AP52" i="2" s="1"/>
  <c r="AO52" i="11"/>
  <c r="AM13" i="33"/>
  <c r="BN19" i="2"/>
  <c r="BN21" i="2" s="1"/>
  <c r="BO17" i="2"/>
  <c r="AQ48" i="6"/>
  <c r="AP50" i="6"/>
  <c r="AP52" i="6" s="1"/>
  <c r="AQ48" i="5"/>
  <c r="AP50" i="5"/>
  <c r="AP52" i="5" s="1"/>
  <c r="BM21" i="11"/>
  <c r="AQ48" i="7"/>
  <c r="AP50" i="7"/>
  <c r="AP52" i="7" s="1"/>
  <c r="AQ48" i="10"/>
  <c r="AP50" i="10"/>
  <c r="AP52" i="10" s="1"/>
  <c r="BO17" i="9"/>
  <c r="BN19" i="9"/>
  <c r="BN21" i="9" s="1"/>
  <c r="BQ29" i="12"/>
  <c r="BP31" i="12"/>
  <c r="BP33" i="12" s="1"/>
  <c r="AQ48" i="11"/>
  <c r="AP50" i="11"/>
  <c r="BO17" i="6"/>
  <c r="BN19" i="6"/>
  <c r="BN21" i="6" s="1"/>
  <c r="AQ48" i="3"/>
  <c r="AP50" i="3"/>
  <c r="AP52" i="3" s="1"/>
  <c r="BM21" i="4"/>
  <c r="AP52" i="4"/>
  <c r="AN6" i="33"/>
  <c r="BP31" i="11"/>
  <c r="BQ29" i="11"/>
  <c r="BO17" i="7"/>
  <c r="BN19" i="7"/>
  <c r="BN21" i="7" s="1"/>
  <c r="BO17" i="4"/>
  <c r="BN19" i="4"/>
  <c r="BQ56" i="11"/>
  <c r="BP58" i="11"/>
  <c r="BP60" i="11" s="1"/>
  <c r="BO17" i="3"/>
  <c r="BN19" i="3"/>
  <c r="BN21" i="3" s="1"/>
  <c r="AR48" i="4"/>
  <c r="AQ50" i="4"/>
  <c r="BO33" i="11"/>
  <c r="BM13" i="36"/>
  <c r="BN19" i="10"/>
  <c r="BN21" i="10" s="1"/>
  <c r="BO17" i="10"/>
  <c r="BP17" i="12"/>
  <c r="BO19" i="12"/>
  <c r="BO21" i="12" s="1"/>
  <c r="BO17" i="5"/>
  <c r="BN19" i="5"/>
  <c r="BN21" i="5" s="1"/>
  <c r="AP50" i="9"/>
  <c r="AP52" i="9" s="1"/>
  <c r="AQ48" i="9"/>
  <c r="AM15" i="33"/>
  <c r="AM33" i="33"/>
  <c r="AM31" i="33"/>
  <c r="AL30" i="33"/>
  <c r="AM32" i="33"/>
  <c r="AL29" i="33"/>
  <c r="AL19" i="33"/>
  <c r="AL17" i="33"/>
  <c r="AL14" i="33"/>
  <c r="AN14" i="36"/>
  <c r="AL12" i="33"/>
  <c r="AM5" i="36"/>
  <c r="AL7" i="33"/>
  <c r="BC11" i="36"/>
  <c r="BD31" i="36"/>
  <c r="AM4" i="36"/>
  <c r="AL4" i="33"/>
  <c r="AM8" i="33"/>
  <c r="AM10" i="36"/>
  <c r="AL5" i="33"/>
  <c r="AM9" i="36"/>
  <c r="AM7" i="36"/>
  <c r="BD32" i="36"/>
  <c r="BD29" i="36"/>
  <c r="AM12" i="36"/>
  <c r="AM8" i="36"/>
  <c r="AM10" i="33"/>
  <c r="AM11" i="33"/>
  <c r="BD28" i="36"/>
  <c r="BD30" i="36"/>
  <c r="BD28" i="33"/>
  <c r="BD33" i="36"/>
  <c r="AL26" i="33"/>
  <c r="AM26" i="36"/>
  <c r="AM25" i="36"/>
  <c r="AL25" i="33"/>
  <c r="AM24" i="36"/>
  <c r="AL24" i="33"/>
  <c r="AM23" i="36"/>
  <c r="AM22" i="36"/>
  <c r="AL22" i="33"/>
  <c r="AM21" i="36"/>
  <c r="AL21" i="33"/>
  <c r="AM19" i="33"/>
  <c r="AN19" i="36"/>
  <c r="AN18" i="36"/>
  <c r="AL16" i="33"/>
  <c r="AN16" i="36"/>
  <c r="AM17" i="33"/>
  <c r="AN17" i="36"/>
  <c r="AO15" i="36"/>
  <c r="AM23" i="33"/>
  <c r="AN9" i="33" l="1"/>
  <c r="BR29" i="17"/>
  <c r="BQ31" i="17"/>
  <c r="BQ33" i="17" s="1"/>
  <c r="BR29" i="23"/>
  <c r="BQ31" i="23"/>
  <c r="BQ33" i="23" s="1"/>
  <c r="BQ31" i="24"/>
  <c r="BQ33" i="24" s="1"/>
  <c r="BR29" i="24"/>
  <c r="BQ31" i="18"/>
  <c r="BQ33" i="18" s="1"/>
  <c r="BR29" i="18"/>
  <c r="BP17" i="23"/>
  <c r="BO19" i="23"/>
  <c r="BO21" i="23" s="1"/>
  <c r="BP29" i="28"/>
  <c r="BO31" i="28"/>
  <c r="BO33" i="28" s="1"/>
  <c r="BP17" i="25"/>
  <c r="BO19" i="25"/>
  <c r="BO21" i="25" s="1"/>
  <c r="BP17" i="17"/>
  <c r="BO19" i="17"/>
  <c r="BO21" i="17" s="1"/>
  <c r="BP17" i="24"/>
  <c r="BO19" i="24"/>
  <c r="BO21" i="24" s="1"/>
  <c r="BP17" i="13"/>
  <c r="BO19" i="13"/>
  <c r="BO21" i="13" s="1"/>
  <c r="BR29" i="25"/>
  <c r="BQ31" i="25"/>
  <c r="BQ33" i="25" s="1"/>
  <c r="BP17" i="19"/>
  <c r="BO19" i="19"/>
  <c r="BO21" i="19" s="1"/>
  <c r="BP17" i="16"/>
  <c r="BO19" i="16"/>
  <c r="BO21" i="16" s="1"/>
  <c r="BO17" i="27"/>
  <c r="BN19" i="27"/>
  <c r="BN21" i="27" s="1"/>
  <c r="BP17" i="21"/>
  <c r="BO19" i="21"/>
  <c r="BO21" i="21" s="1"/>
  <c r="BR29" i="20"/>
  <c r="BQ31" i="20"/>
  <c r="BQ33" i="20" s="1"/>
  <c r="BR29" i="19"/>
  <c r="BQ31" i="19"/>
  <c r="BQ33" i="19" s="1"/>
  <c r="BP29" i="27"/>
  <c r="BO31" i="27"/>
  <c r="BO33" i="27" s="1"/>
  <c r="BP17" i="14"/>
  <c r="BO19" i="14"/>
  <c r="BO21" i="14" s="1"/>
  <c r="BO17" i="28"/>
  <c r="BN19" i="28"/>
  <c r="BN21" i="28" s="1"/>
  <c r="BO17" i="26"/>
  <c r="BN19" i="26"/>
  <c r="BN21" i="26" s="1"/>
  <c r="BR29" i="16"/>
  <c r="BQ31" i="16"/>
  <c r="BQ33" i="16" s="1"/>
  <c r="BO31" i="26"/>
  <c r="BO33" i="26" s="1"/>
  <c r="BP29" i="26"/>
  <c r="BR29" i="13"/>
  <c r="BQ31" i="13"/>
  <c r="BQ33" i="13" s="1"/>
  <c r="BQ31" i="14"/>
  <c r="BQ33" i="14" s="1"/>
  <c r="BR29" i="14"/>
  <c r="BO19" i="20"/>
  <c r="BO21" i="20" s="1"/>
  <c r="BP17" i="20"/>
  <c r="BR29" i="21"/>
  <c r="BQ31" i="21"/>
  <c r="BQ33" i="21" s="1"/>
  <c r="BP17" i="18"/>
  <c r="BO19" i="18"/>
  <c r="BO21" i="18" s="1"/>
  <c r="BO58" i="27"/>
  <c r="BO60" i="27" s="1"/>
  <c r="BP56" i="27"/>
  <c r="BP60" i="18"/>
  <c r="BN20" i="36"/>
  <c r="BG52" i="18"/>
  <c r="BE20" i="33"/>
  <c r="BR56" i="25"/>
  <c r="BQ58" i="25"/>
  <c r="AQ50" i="13"/>
  <c r="AQ52" i="13" s="1"/>
  <c r="AR48" i="13"/>
  <c r="AR48" i="14"/>
  <c r="AQ50" i="14"/>
  <c r="AQ52" i="14" s="1"/>
  <c r="BJ48" i="20"/>
  <c r="BI50" i="20"/>
  <c r="BI52" i="20" s="1"/>
  <c r="BR56" i="19"/>
  <c r="BQ58" i="19"/>
  <c r="BQ60" i="19" s="1"/>
  <c r="BR56" i="18"/>
  <c r="BQ58" i="18"/>
  <c r="BI48" i="26"/>
  <c r="BH50" i="26"/>
  <c r="BH52" i="26" s="1"/>
  <c r="BH50" i="18"/>
  <c r="BI48" i="18"/>
  <c r="BP60" i="25"/>
  <c r="BN27" i="36"/>
  <c r="BI50" i="24"/>
  <c r="BI52" i="24" s="1"/>
  <c r="BJ48" i="24"/>
  <c r="BR56" i="17"/>
  <c r="BQ58" i="17"/>
  <c r="BQ60" i="17" s="1"/>
  <c r="BJ48" i="19"/>
  <c r="BI50" i="19"/>
  <c r="BI52" i="19" s="1"/>
  <c r="BQ58" i="14"/>
  <c r="BQ60" i="14" s="1"/>
  <c r="BR56" i="14"/>
  <c r="BJ48" i="25"/>
  <c r="BI50" i="25"/>
  <c r="BR56" i="21"/>
  <c r="BQ58" i="21"/>
  <c r="BQ60" i="21" s="1"/>
  <c r="BQ58" i="20"/>
  <c r="BQ60" i="20" s="1"/>
  <c r="BR56" i="20"/>
  <c r="BQ58" i="26"/>
  <c r="BQ60" i="26" s="1"/>
  <c r="BR56" i="26"/>
  <c r="BJ48" i="21"/>
  <c r="BI50" i="21"/>
  <c r="BI52" i="21" s="1"/>
  <c r="BF27" i="33"/>
  <c r="BH52" i="25"/>
  <c r="BI50" i="23"/>
  <c r="BI52" i="23" s="1"/>
  <c r="BJ48" i="23"/>
  <c r="BH50" i="27"/>
  <c r="BH52" i="27" s="1"/>
  <c r="BI48" i="27"/>
  <c r="AR48" i="17"/>
  <c r="AQ50" i="17"/>
  <c r="AQ52" i="17" s="1"/>
  <c r="BR56" i="13"/>
  <c r="BQ58" i="13"/>
  <c r="BQ60" i="13" s="1"/>
  <c r="BR56" i="23"/>
  <c r="BQ58" i="23"/>
  <c r="BQ60" i="23" s="1"/>
  <c r="BO58" i="28"/>
  <c r="BO60" i="28" s="1"/>
  <c r="BP56" i="28"/>
  <c r="BN50" i="28"/>
  <c r="BN52" i="28" s="1"/>
  <c r="BO48" i="28"/>
  <c r="BR56" i="16"/>
  <c r="BQ58" i="16"/>
  <c r="BQ60" i="16" s="1"/>
  <c r="AR48" i="16"/>
  <c r="AQ50" i="16"/>
  <c r="AQ52" i="16" s="1"/>
  <c r="BR56" i="24"/>
  <c r="BQ58" i="24"/>
  <c r="BQ60" i="24" s="1"/>
  <c r="BO19" i="10"/>
  <c r="BO21" i="10" s="1"/>
  <c r="BP17" i="10"/>
  <c r="AQ52" i="4"/>
  <c r="AO6" i="33"/>
  <c r="AP52" i="11"/>
  <c r="AN13" i="33"/>
  <c r="BP17" i="2"/>
  <c r="BO19" i="2"/>
  <c r="BO21" i="2" s="1"/>
  <c r="BP17" i="5"/>
  <c r="BO19" i="5"/>
  <c r="BO21" i="5" s="1"/>
  <c r="AS48" i="4"/>
  <c r="AR50" i="4"/>
  <c r="BR56" i="11"/>
  <c r="BQ58" i="11"/>
  <c r="BQ60" i="11" s="1"/>
  <c r="BP17" i="7"/>
  <c r="BO19" i="7"/>
  <c r="BO21" i="7" s="1"/>
  <c r="AR48" i="3"/>
  <c r="AQ50" i="3"/>
  <c r="AQ52" i="3" s="1"/>
  <c r="AR48" i="11"/>
  <c r="AQ50" i="11"/>
  <c r="BO19" i="9"/>
  <c r="BO21" i="9" s="1"/>
  <c r="BP17" i="9"/>
  <c r="AR48" i="7"/>
  <c r="AQ50" i="7"/>
  <c r="AQ52" i="7" s="1"/>
  <c r="AR48" i="5"/>
  <c r="AQ50" i="5"/>
  <c r="AQ52" i="5" s="1"/>
  <c r="AR48" i="2"/>
  <c r="AQ50" i="2"/>
  <c r="AQ52" i="2" s="1"/>
  <c r="AR48" i="9"/>
  <c r="AQ50" i="9"/>
  <c r="AQ52" i="9" s="1"/>
  <c r="BN21" i="4"/>
  <c r="BR29" i="11"/>
  <c r="BQ31" i="11"/>
  <c r="BP17" i="11"/>
  <c r="BO19" i="11"/>
  <c r="BQ17" i="12"/>
  <c r="BP19" i="12"/>
  <c r="BP21" i="12" s="1"/>
  <c r="BP17" i="3"/>
  <c r="BO19" i="3"/>
  <c r="BO21" i="3" s="1"/>
  <c r="BP17" i="4"/>
  <c r="BO19" i="4"/>
  <c r="BP33" i="11"/>
  <c r="BN13" i="36"/>
  <c r="BP17" i="6"/>
  <c r="BO19" i="6"/>
  <c r="BO21" i="6" s="1"/>
  <c r="BR29" i="12"/>
  <c r="BQ31" i="12"/>
  <c r="BQ33" i="12" s="1"/>
  <c r="AR48" i="10"/>
  <c r="AQ50" i="10"/>
  <c r="AQ52" i="10" s="1"/>
  <c r="AR48" i="6"/>
  <c r="AQ50" i="6"/>
  <c r="AQ52" i="6" s="1"/>
  <c r="BN21" i="11"/>
  <c r="AN31" i="33"/>
  <c r="AN33" i="33"/>
  <c r="AN32" i="33"/>
  <c r="AM30" i="33"/>
  <c r="AM29" i="33"/>
  <c r="AN15" i="33"/>
  <c r="AM18" i="33"/>
  <c r="AM14" i="33"/>
  <c r="AO14" i="36"/>
  <c r="AM12" i="33"/>
  <c r="AN12" i="36"/>
  <c r="AN8" i="36"/>
  <c r="BE28" i="36"/>
  <c r="AN7" i="36"/>
  <c r="AN9" i="36"/>
  <c r="AN4" i="36"/>
  <c r="AN11" i="33"/>
  <c r="BE33" i="36"/>
  <c r="BE30" i="36"/>
  <c r="BE29" i="36"/>
  <c r="BE32" i="36"/>
  <c r="AM5" i="33"/>
  <c r="AN8" i="33"/>
  <c r="AN10" i="36"/>
  <c r="AN5" i="36"/>
  <c r="AM7" i="33"/>
  <c r="BD11" i="36"/>
  <c r="BE31" i="36"/>
  <c r="AN10" i="33"/>
  <c r="AM4" i="33"/>
  <c r="AN26" i="36"/>
  <c r="AM26" i="33"/>
  <c r="AM25" i="33"/>
  <c r="AN25" i="36"/>
  <c r="AN24" i="36"/>
  <c r="AM24" i="33"/>
  <c r="AN23" i="36"/>
  <c r="AM22" i="33"/>
  <c r="AN22" i="36"/>
  <c r="AN21" i="36"/>
  <c r="AM21" i="33"/>
  <c r="AO19" i="36"/>
  <c r="AN19" i="33"/>
  <c r="AO18" i="36"/>
  <c r="AM16" i="33"/>
  <c r="AO16" i="36"/>
  <c r="AO17" i="36"/>
  <c r="AP15" i="36"/>
  <c r="AN23" i="33"/>
  <c r="AO9" i="33" l="1"/>
  <c r="BP19" i="20"/>
  <c r="BP21" i="20" s="1"/>
  <c r="BQ17" i="20"/>
  <c r="BR31" i="18"/>
  <c r="BR33" i="18" s="1"/>
  <c r="BS29" i="18"/>
  <c r="BQ17" i="18"/>
  <c r="BP19" i="18"/>
  <c r="BP21" i="18" s="1"/>
  <c r="BS29" i="13"/>
  <c r="BR31" i="13"/>
  <c r="BR33" i="13" s="1"/>
  <c r="BS29" i="16"/>
  <c r="BR31" i="16"/>
  <c r="BR33" i="16" s="1"/>
  <c r="BP17" i="28"/>
  <c r="BO19" i="28"/>
  <c r="BO21" i="28" s="1"/>
  <c r="BQ29" i="27"/>
  <c r="BP31" i="27"/>
  <c r="BP33" i="27" s="1"/>
  <c r="BR31" i="20"/>
  <c r="BR33" i="20" s="1"/>
  <c r="BS29" i="20"/>
  <c r="BP17" i="27"/>
  <c r="BO19" i="27"/>
  <c r="BO21" i="27" s="1"/>
  <c r="BQ17" i="19"/>
  <c r="BP19" i="19"/>
  <c r="BP21" i="19" s="1"/>
  <c r="BQ17" i="13"/>
  <c r="BP19" i="13"/>
  <c r="BP21" i="13" s="1"/>
  <c r="BQ17" i="17"/>
  <c r="BP19" i="17"/>
  <c r="BP21" i="17" s="1"/>
  <c r="BQ29" i="28"/>
  <c r="BP31" i="28"/>
  <c r="BP33" i="28" s="1"/>
  <c r="BR31" i="23"/>
  <c r="BR33" i="23" s="1"/>
  <c r="BS29" i="23"/>
  <c r="BS29" i="14"/>
  <c r="BR31" i="14"/>
  <c r="BR33" i="14" s="1"/>
  <c r="BP31" i="26"/>
  <c r="BP33" i="26" s="1"/>
  <c r="BQ29" i="26"/>
  <c r="BR31" i="24"/>
  <c r="BR33" i="24" s="1"/>
  <c r="BS29" i="24"/>
  <c r="BS29" i="21"/>
  <c r="BR31" i="21"/>
  <c r="BR33" i="21" s="1"/>
  <c r="BP17" i="26"/>
  <c r="BO19" i="26"/>
  <c r="BO21" i="26" s="1"/>
  <c r="BQ17" i="14"/>
  <c r="BP19" i="14"/>
  <c r="BP21" i="14" s="1"/>
  <c r="BS29" i="19"/>
  <c r="BR31" i="19"/>
  <c r="BR33" i="19" s="1"/>
  <c r="BP19" i="21"/>
  <c r="BP21" i="21" s="1"/>
  <c r="BQ17" i="21"/>
  <c r="BQ17" i="16"/>
  <c r="BP19" i="16"/>
  <c r="BP21" i="16" s="1"/>
  <c r="BR31" i="25"/>
  <c r="BR33" i="25" s="1"/>
  <c r="BS29" i="25"/>
  <c r="BQ17" i="24"/>
  <c r="BP19" i="24"/>
  <c r="BP21" i="24" s="1"/>
  <c r="BP19" i="25"/>
  <c r="BP21" i="25" s="1"/>
  <c r="BQ17" i="25"/>
  <c r="BQ17" i="23"/>
  <c r="BP19" i="23"/>
  <c r="BP21" i="23" s="1"/>
  <c r="BS29" i="17"/>
  <c r="BR31" i="17"/>
  <c r="BR33" i="17" s="1"/>
  <c r="BQ56" i="28"/>
  <c r="BP58" i="28"/>
  <c r="BP60" i="28" s="1"/>
  <c r="BJ48" i="27"/>
  <c r="BI50" i="27"/>
  <c r="BI52" i="27" s="1"/>
  <c r="BR58" i="26"/>
  <c r="BR60" i="26" s="1"/>
  <c r="BS56" i="26"/>
  <c r="BR58" i="14"/>
  <c r="BR60" i="14" s="1"/>
  <c r="BS56" i="14"/>
  <c r="BQ60" i="25"/>
  <c r="BO27" i="36"/>
  <c r="BS56" i="24"/>
  <c r="BR58" i="24"/>
  <c r="BR60" i="24" s="1"/>
  <c r="BS56" i="16"/>
  <c r="BR58" i="16"/>
  <c r="BR60" i="16" s="1"/>
  <c r="BS56" i="13"/>
  <c r="BR58" i="13"/>
  <c r="BR60" i="13" s="1"/>
  <c r="BR58" i="21"/>
  <c r="BR60" i="21" s="1"/>
  <c r="BS56" i="21"/>
  <c r="BS56" i="17"/>
  <c r="BR58" i="17"/>
  <c r="BR60" i="17" s="1"/>
  <c r="BJ48" i="26"/>
  <c r="BI50" i="26"/>
  <c r="BI52" i="26" s="1"/>
  <c r="BS56" i="19"/>
  <c r="BR58" i="19"/>
  <c r="BR60" i="19" s="1"/>
  <c r="AR50" i="14"/>
  <c r="AR52" i="14" s="1"/>
  <c r="AS48" i="14"/>
  <c r="BS56" i="25"/>
  <c r="BR58" i="25"/>
  <c r="BP48" i="28"/>
  <c r="BO50" i="28"/>
  <c r="BO52" i="28" s="1"/>
  <c r="BK48" i="23"/>
  <c r="BJ50" i="23"/>
  <c r="BJ52" i="23" s="1"/>
  <c r="BS56" i="20"/>
  <c r="BR58" i="20"/>
  <c r="BR60" i="20" s="1"/>
  <c r="BI52" i="25"/>
  <c r="BG27" i="33"/>
  <c r="BJ50" i="24"/>
  <c r="BJ52" i="24" s="1"/>
  <c r="BK48" i="24"/>
  <c r="BI50" i="18"/>
  <c r="BJ48" i="18"/>
  <c r="BQ60" i="18"/>
  <c r="BO20" i="36"/>
  <c r="AR50" i="13"/>
  <c r="AR52" i="13" s="1"/>
  <c r="AS48" i="13"/>
  <c r="BP58" i="27"/>
  <c r="BP60" i="27" s="1"/>
  <c r="BQ56" i="27"/>
  <c r="AS48" i="16"/>
  <c r="AR50" i="16"/>
  <c r="AR52" i="16" s="1"/>
  <c r="BS56" i="23"/>
  <c r="BR58" i="23"/>
  <c r="BR60" i="23" s="1"/>
  <c r="AR50" i="17"/>
  <c r="AR52" i="17" s="1"/>
  <c r="AS48" i="17"/>
  <c r="BJ50" i="21"/>
  <c r="BJ52" i="21" s="1"/>
  <c r="BK48" i="21"/>
  <c r="BJ50" i="25"/>
  <c r="BK48" i="25"/>
  <c r="BK48" i="19"/>
  <c r="BJ50" i="19"/>
  <c r="BJ52" i="19" s="1"/>
  <c r="BH52" i="18"/>
  <c r="BF20" i="33"/>
  <c r="BS56" i="18"/>
  <c r="BR58" i="18"/>
  <c r="BK48" i="20"/>
  <c r="BJ50" i="20"/>
  <c r="BJ52" i="20" s="1"/>
  <c r="BO21" i="11"/>
  <c r="AQ52" i="11"/>
  <c r="AO13" i="33"/>
  <c r="AR52" i="4"/>
  <c r="AP6" i="33"/>
  <c r="AS48" i="6"/>
  <c r="AR50" i="6"/>
  <c r="AR52" i="6" s="1"/>
  <c r="BS29" i="12"/>
  <c r="BR31" i="12"/>
  <c r="BR33" i="12" s="1"/>
  <c r="BQ17" i="3"/>
  <c r="BP19" i="3"/>
  <c r="BP21" i="3" s="1"/>
  <c r="BQ17" i="11"/>
  <c r="BP19" i="11"/>
  <c r="AS48" i="2"/>
  <c r="AR50" i="2"/>
  <c r="AR52" i="2" s="1"/>
  <c r="AS48" i="7"/>
  <c r="AR50" i="7"/>
  <c r="AR52" i="7" s="1"/>
  <c r="AS48" i="11"/>
  <c r="AR50" i="11"/>
  <c r="BQ17" i="7"/>
  <c r="BP19" i="7"/>
  <c r="BP21" i="7" s="1"/>
  <c r="AT48" i="4"/>
  <c r="AS50" i="4"/>
  <c r="BQ17" i="2"/>
  <c r="BP19" i="2"/>
  <c r="BP21" i="2" s="1"/>
  <c r="BO21" i="4"/>
  <c r="BQ33" i="11"/>
  <c r="BO13" i="36"/>
  <c r="BP19" i="9"/>
  <c r="BP21" i="9" s="1"/>
  <c r="BQ17" i="9"/>
  <c r="BQ17" i="10"/>
  <c r="BP19" i="10"/>
  <c r="BP21" i="10" s="1"/>
  <c r="AR50" i="10"/>
  <c r="AR52" i="10" s="1"/>
  <c r="AS48" i="10"/>
  <c r="BQ17" i="6"/>
  <c r="BP19" i="6"/>
  <c r="BP21" i="6" s="1"/>
  <c r="BQ17" i="4"/>
  <c r="BP19" i="4"/>
  <c r="BR17" i="12"/>
  <c r="BQ19" i="12"/>
  <c r="BQ21" i="12" s="1"/>
  <c r="BS29" i="11"/>
  <c r="BR31" i="11"/>
  <c r="AS48" i="9"/>
  <c r="AR50" i="9"/>
  <c r="AR52" i="9" s="1"/>
  <c r="AS48" i="5"/>
  <c r="AR50" i="5"/>
  <c r="AR52" i="5" s="1"/>
  <c r="AS48" i="3"/>
  <c r="AR50" i="3"/>
  <c r="AR52" i="3" s="1"/>
  <c r="BS56" i="11"/>
  <c r="BR58" i="11"/>
  <c r="BR60" i="11" s="1"/>
  <c r="BQ17" i="5"/>
  <c r="BP19" i="5"/>
  <c r="BP21" i="5" s="1"/>
  <c r="BE28" i="33"/>
  <c r="AO15" i="33"/>
  <c r="AN29" i="33"/>
  <c r="AO32" i="33"/>
  <c r="AN30" i="33"/>
  <c r="AO33" i="33"/>
  <c r="AO31" i="33"/>
  <c r="AN17" i="33"/>
  <c r="AN18" i="33"/>
  <c r="AP14" i="36"/>
  <c r="AO5" i="36"/>
  <c r="BF28" i="36"/>
  <c r="AO11" i="33"/>
  <c r="AO7" i="36"/>
  <c r="AO4" i="36"/>
  <c r="BE11" i="36"/>
  <c r="BF29" i="36"/>
  <c r="BF30" i="36"/>
  <c r="BF33" i="36"/>
  <c r="BF31" i="36"/>
  <c r="AO9" i="36"/>
  <c r="AN12" i="33"/>
  <c r="BF32" i="36"/>
  <c r="BF28" i="33"/>
  <c r="AN14" i="33"/>
  <c r="AO12" i="36"/>
  <c r="AO8" i="36"/>
  <c r="AO10" i="36"/>
  <c r="AN5" i="33"/>
  <c r="AO10" i="33"/>
  <c r="AN7" i="33"/>
  <c r="AO8" i="33"/>
  <c r="AN4" i="33"/>
  <c r="AN26" i="33"/>
  <c r="AO26" i="36"/>
  <c r="AO25" i="36"/>
  <c r="AN25" i="33"/>
  <c r="AO24" i="36"/>
  <c r="AN24" i="33"/>
  <c r="AO23" i="36"/>
  <c r="AN22" i="33"/>
  <c r="AO22" i="36"/>
  <c r="AO21" i="36"/>
  <c r="AN21" i="33"/>
  <c r="AP19" i="36"/>
  <c r="AP18" i="36"/>
  <c r="AN16" i="33"/>
  <c r="AP16" i="36"/>
  <c r="AP17" i="36"/>
  <c r="AQ15" i="36"/>
  <c r="AO23" i="33"/>
  <c r="AP9" i="33" l="1"/>
  <c r="BR17" i="25"/>
  <c r="BQ19" i="25"/>
  <c r="BQ21" i="25" s="1"/>
  <c r="BT29" i="25"/>
  <c r="BS31" i="25"/>
  <c r="BS33" i="25" s="1"/>
  <c r="BR17" i="21"/>
  <c r="BQ19" i="21"/>
  <c r="BQ21" i="21" s="1"/>
  <c r="BR29" i="26"/>
  <c r="BQ31" i="26"/>
  <c r="BQ33" i="26" s="1"/>
  <c r="BT29" i="23"/>
  <c r="BS31" i="23"/>
  <c r="BS33" i="23" s="1"/>
  <c r="BT29" i="20"/>
  <c r="BS31" i="20"/>
  <c r="BS33" i="20" s="1"/>
  <c r="BT29" i="18"/>
  <c r="BS31" i="18"/>
  <c r="BS33" i="18" s="1"/>
  <c r="BS31" i="17"/>
  <c r="BS33" i="17" s="1"/>
  <c r="BT29" i="17"/>
  <c r="BR17" i="14"/>
  <c r="BQ19" i="14"/>
  <c r="BQ21" i="14" s="1"/>
  <c r="BS31" i="21"/>
  <c r="BS33" i="21" s="1"/>
  <c r="BT29" i="21"/>
  <c r="BR17" i="17"/>
  <c r="BQ19" i="17"/>
  <c r="BQ21" i="17" s="1"/>
  <c r="BR17" i="19"/>
  <c r="BQ19" i="19"/>
  <c r="BQ21" i="19" s="1"/>
  <c r="BQ17" i="28"/>
  <c r="BP19" i="28"/>
  <c r="BP21" i="28" s="1"/>
  <c r="BT29" i="13"/>
  <c r="BS31" i="13"/>
  <c r="BS33" i="13" s="1"/>
  <c r="BS31" i="24"/>
  <c r="BS33" i="24" s="1"/>
  <c r="BT29" i="24"/>
  <c r="BR17" i="20"/>
  <c r="BQ19" i="20"/>
  <c r="BQ21" i="20" s="1"/>
  <c r="BR17" i="23"/>
  <c r="BQ19" i="23"/>
  <c r="BQ21" i="23" s="1"/>
  <c r="BR17" i="24"/>
  <c r="BQ19" i="24"/>
  <c r="BQ21" i="24" s="1"/>
  <c r="BR17" i="16"/>
  <c r="BQ19" i="16"/>
  <c r="BQ21" i="16" s="1"/>
  <c r="BT29" i="19"/>
  <c r="BS31" i="19"/>
  <c r="BS33" i="19" s="1"/>
  <c r="BQ17" i="26"/>
  <c r="BP19" i="26"/>
  <c r="BP21" i="26" s="1"/>
  <c r="BS31" i="14"/>
  <c r="BS33" i="14" s="1"/>
  <c r="BT29" i="14"/>
  <c r="BR29" i="28"/>
  <c r="BQ31" i="28"/>
  <c r="BQ33" i="28" s="1"/>
  <c r="BQ19" i="13"/>
  <c r="BQ21" i="13" s="1"/>
  <c r="BR17" i="13"/>
  <c r="BQ17" i="27"/>
  <c r="BP19" i="27"/>
  <c r="BP21" i="27" s="1"/>
  <c r="BR29" i="27"/>
  <c r="BQ31" i="27"/>
  <c r="BQ33" i="27" s="1"/>
  <c r="BT29" i="16"/>
  <c r="BS31" i="16"/>
  <c r="BS33" i="16" s="1"/>
  <c r="BR17" i="18"/>
  <c r="BQ19" i="18"/>
  <c r="BQ21" i="18" s="1"/>
  <c r="BL48" i="25"/>
  <c r="BK50" i="25"/>
  <c r="AT48" i="17"/>
  <c r="AS50" i="17"/>
  <c r="AS52" i="17" s="1"/>
  <c r="AS50" i="13"/>
  <c r="AS52" i="13" s="1"/>
  <c r="AT48" i="13"/>
  <c r="BK48" i="18"/>
  <c r="BJ50" i="18"/>
  <c r="BR60" i="25"/>
  <c r="BP27" i="36"/>
  <c r="BT56" i="14"/>
  <c r="BS58" i="14"/>
  <c r="BS60" i="14" s="1"/>
  <c r="BL48" i="20"/>
  <c r="BK50" i="20"/>
  <c r="BK52" i="20" s="1"/>
  <c r="BJ52" i="25"/>
  <c r="BH27" i="33"/>
  <c r="AT48" i="16"/>
  <c r="AS50" i="16"/>
  <c r="AS52" i="16" s="1"/>
  <c r="BI52" i="18"/>
  <c r="BG20" i="33"/>
  <c r="BK50" i="23"/>
  <c r="BK52" i="23" s="1"/>
  <c r="BL48" i="23"/>
  <c r="BS58" i="25"/>
  <c r="BT56" i="25"/>
  <c r="BT56" i="19"/>
  <c r="BS58" i="19"/>
  <c r="BS60" i="19" s="1"/>
  <c r="BS58" i="17"/>
  <c r="BS60" i="17" s="1"/>
  <c r="BT56" i="17"/>
  <c r="BT56" i="13"/>
  <c r="BS58" i="13"/>
  <c r="BS60" i="13" s="1"/>
  <c r="BT56" i="24"/>
  <c r="BS58" i="24"/>
  <c r="BS60" i="24" s="1"/>
  <c r="BK48" i="27"/>
  <c r="BJ50" i="27"/>
  <c r="BJ52" i="27" s="1"/>
  <c r="BR60" i="18"/>
  <c r="BP20" i="36"/>
  <c r="BL48" i="21"/>
  <c r="BK50" i="21"/>
  <c r="BK52" i="21" s="1"/>
  <c r="BR56" i="27"/>
  <c r="BQ58" i="27"/>
  <c r="BQ60" i="27" s="1"/>
  <c r="BL48" i="24"/>
  <c r="BK50" i="24"/>
  <c r="BK52" i="24" s="1"/>
  <c r="AS50" i="14"/>
  <c r="AS52" i="14" s="1"/>
  <c r="AT48" i="14"/>
  <c r="BT56" i="21"/>
  <c r="BS58" i="21"/>
  <c r="BS60" i="21" s="1"/>
  <c r="BS58" i="26"/>
  <c r="BS60" i="26" s="1"/>
  <c r="BT56" i="26"/>
  <c r="BT56" i="18"/>
  <c r="BS58" i="18"/>
  <c r="BL48" i="19"/>
  <c r="BK50" i="19"/>
  <c r="BK52" i="19" s="1"/>
  <c r="BS58" i="23"/>
  <c r="BS60" i="23" s="1"/>
  <c r="BT56" i="23"/>
  <c r="BS58" i="20"/>
  <c r="BS60" i="20" s="1"/>
  <c r="BT56" i="20"/>
  <c r="BQ48" i="28"/>
  <c r="BP50" i="28"/>
  <c r="BP52" i="28" s="1"/>
  <c r="BJ50" i="26"/>
  <c r="BJ52" i="26" s="1"/>
  <c r="BK48" i="26"/>
  <c r="BT56" i="16"/>
  <c r="BS58" i="16"/>
  <c r="BS60" i="16" s="1"/>
  <c r="BQ58" i="28"/>
  <c r="BQ60" i="28" s="1"/>
  <c r="BR56" i="28"/>
  <c r="BP13" i="36"/>
  <c r="BR33" i="11"/>
  <c r="BP21" i="4"/>
  <c r="AT48" i="10"/>
  <c r="AS50" i="10"/>
  <c r="AS52" i="10" s="1"/>
  <c r="BR17" i="9"/>
  <c r="BQ19" i="9"/>
  <c r="BQ21" i="9" s="1"/>
  <c r="AS52" i="4"/>
  <c r="AQ6" i="33"/>
  <c r="AR52" i="11"/>
  <c r="AP13" i="33"/>
  <c r="BT56" i="11"/>
  <c r="BS58" i="11"/>
  <c r="BS60" i="11" s="1"/>
  <c r="AT48" i="5"/>
  <c r="AS50" i="5"/>
  <c r="AS52" i="5" s="1"/>
  <c r="BS31" i="11"/>
  <c r="BT29" i="11"/>
  <c r="BR17" i="4"/>
  <c r="BQ19" i="4"/>
  <c r="AU48" i="4"/>
  <c r="AT50" i="4"/>
  <c r="AT48" i="11"/>
  <c r="AS50" i="11"/>
  <c r="AT48" i="2"/>
  <c r="AS50" i="2"/>
  <c r="AS52" i="2" s="1"/>
  <c r="BR17" i="3"/>
  <c r="BQ19" i="3"/>
  <c r="BQ21" i="3" s="1"/>
  <c r="AT48" i="6"/>
  <c r="AS50" i="6"/>
  <c r="AS52" i="6" s="1"/>
  <c r="BP21" i="11"/>
  <c r="BR17" i="5"/>
  <c r="BQ19" i="5"/>
  <c r="BQ21" i="5" s="1"/>
  <c r="AT48" i="3"/>
  <c r="AS50" i="3"/>
  <c r="AS52" i="3" s="1"/>
  <c r="AS50" i="9"/>
  <c r="AS52" i="9" s="1"/>
  <c r="AT48" i="9"/>
  <c r="BS17" i="12"/>
  <c r="BR19" i="12"/>
  <c r="BR21" i="12" s="1"/>
  <c r="BR17" i="6"/>
  <c r="BQ19" i="6"/>
  <c r="BQ21" i="6" s="1"/>
  <c r="BQ19" i="10"/>
  <c r="BQ21" i="10" s="1"/>
  <c r="BR17" i="10"/>
  <c r="BR17" i="2"/>
  <c r="BQ19" i="2"/>
  <c r="BQ21" i="2" s="1"/>
  <c r="BR17" i="7"/>
  <c r="BQ19" i="7"/>
  <c r="BQ21" i="7" s="1"/>
  <c r="AT48" i="7"/>
  <c r="AS50" i="7"/>
  <c r="AS52" i="7" s="1"/>
  <c r="BQ19" i="11"/>
  <c r="BR17" i="11"/>
  <c r="BT29" i="12"/>
  <c r="BS31" i="12"/>
  <c r="BS33" i="12" s="1"/>
  <c r="AO19" i="33"/>
  <c r="AO30" i="33"/>
  <c r="AP31" i="33"/>
  <c r="AP32" i="33"/>
  <c r="AP15" i="33"/>
  <c r="AO17" i="33"/>
  <c r="AP33" i="33"/>
  <c r="AO29" i="33"/>
  <c r="AO18" i="33"/>
  <c r="AQ14" i="36"/>
  <c r="AP9" i="36"/>
  <c r="AP12" i="36"/>
  <c r="AP11" i="33"/>
  <c r="AP8" i="33"/>
  <c r="AP4" i="36"/>
  <c r="AP10" i="36"/>
  <c r="AP8" i="36"/>
  <c r="BF11" i="36"/>
  <c r="BG28" i="33"/>
  <c r="BG32" i="36"/>
  <c r="BG29" i="36"/>
  <c r="BG30" i="36"/>
  <c r="AO12" i="33"/>
  <c r="AO4" i="33"/>
  <c r="AP5" i="36"/>
  <c r="AP10" i="33"/>
  <c r="AO7" i="33"/>
  <c r="AP7" i="36"/>
  <c r="AO5" i="33"/>
  <c r="BG28" i="36"/>
  <c r="BG31" i="36"/>
  <c r="BG33" i="36"/>
  <c r="AO14" i="33"/>
  <c r="AO26" i="33"/>
  <c r="AP26" i="36"/>
  <c r="AP25" i="36"/>
  <c r="AO25" i="33"/>
  <c r="AP24" i="36"/>
  <c r="AO24" i="33"/>
  <c r="AP23" i="36"/>
  <c r="AO22" i="33"/>
  <c r="AP22" i="36"/>
  <c r="AP21" i="36"/>
  <c r="AO21" i="33"/>
  <c r="AQ19" i="36"/>
  <c r="AQ18" i="36"/>
  <c r="AO16" i="33"/>
  <c r="AQ16" i="36"/>
  <c r="AQ17" i="36"/>
  <c r="AR15" i="36"/>
  <c r="AP23" i="33"/>
  <c r="AQ9" i="33"/>
  <c r="BR19" i="13" l="1"/>
  <c r="BR21" i="13" s="1"/>
  <c r="BS17" i="13"/>
  <c r="BU29" i="14"/>
  <c r="BT31" i="14"/>
  <c r="BT33" i="14" s="1"/>
  <c r="BU29" i="21"/>
  <c r="BT31" i="21"/>
  <c r="BT33" i="21" s="1"/>
  <c r="BT31" i="17"/>
  <c r="BT33" i="17" s="1"/>
  <c r="BU29" i="17"/>
  <c r="BS17" i="18"/>
  <c r="BR19" i="18"/>
  <c r="BR21" i="18" s="1"/>
  <c r="BS29" i="27"/>
  <c r="BR31" i="27"/>
  <c r="BR33" i="27" s="1"/>
  <c r="BU29" i="19"/>
  <c r="BT31" i="19"/>
  <c r="BT33" i="19" s="1"/>
  <c r="BS17" i="24"/>
  <c r="BR19" i="24"/>
  <c r="BR21" i="24" s="1"/>
  <c r="BS17" i="20"/>
  <c r="BR19" i="20"/>
  <c r="BR21" i="20" s="1"/>
  <c r="BU29" i="13"/>
  <c r="BT31" i="13"/>
  <c r="BT33" i="13" s="1"/>
  <c r="BR19" i="19"/>
  <c r="BR21" i="19" s="1"/>
  <c r="BS17" i="19"/>
  <c r="BU29" i="20"/>
  <c r="BT31" i="20"/>
  <c r="BT33" i="20" s="1"/>
  <c r="BR31" i="26"/>
  <c r="BR33" i="26" s="1"/>
  <c r="BS29" i="26"/>
  <c r="BU29" i="25"/>
  <c r="BT31" i="25"/>
  <c r="BT33" i="25" s="1"/>
  <c r="BT31" i="24"/>
  <c r="BT33" i="24" s="1"/>
  <c r="BU29" i="24"/>
  <c r="BU29" i="16"/>
  <c r="BT31" i="16"/>
  <c r="BT33" i="16" s="1"/>
  <c r="BR17" i="27"/>
  <c r="BQ19" i="27"/>
  <c r="BQ21" i="27" s="1"/>
  <c r="BS29" i="28"/>
  <c r="BR31" i="28"/>
  <c r="BR33" i="28" s="1"/>
  <c r="BR17" i="26"/>
  <c r="BQ19" i="26"/>
  <c r="BQ21" i="26" s="1"/>
  <c r="BS17" i="16"/>
  <c r="BR19" i="16"/>
  <c r="BR21" i="16" s="1"/>
  <c r="BS17" i="23"/>
  <c r="BR19" i="23"/>
  <c r="BR21" i="23" s="1"/>
  <c r="BR17" i="28"/>
  <c r="BQ19" i="28"/>
  <c r="BQ21" i="28" s="1"/>
  <c r="BS17" i="17"/>
  <c r="BR19" i="17"/>
  <c r="BR21" i="17" s="1"/>
  <c r="BS17" i="14"/>
  <c r="BR19" i="14"/>
  <c r="BR21" i="14" s="1"/>
  <c r="BT31" i="18"/>
  <c r="BT33" i="18" s="1"/>
  <c r="BU29" i="18"/>
  <c r="BU29" i="23"/>
  <c r="BT31" i="23"/>
  <c r="BT33" i="23" s="1"/>
  <c r="BR19" i="21"/>
  <c r="BR21" i="21" s="1"/>
  <c r="BS17" i="21"/>
  <c r="BS17" i="25"/>
  <c r="BR19" i="25"/>
  <c r="BR21" i="25" s="1"/>
  <c r="BR58" i="28"/>
  <c r="BR60" i="28" s="1"/>
  <c r="BS56" i="28"/>
  <c r="BL48" i="26"/>
  <c r="BK50" i="26"/>
  <c r="BK52" i="26" s="1"/>
  <c r="BU56" i="20"/>
  <c r="BT58" i="20"/>
  <c r="BT60" i="20" s="1"/>
  <c r="BU56" i="26"/>
  <c r="BT58" i="26"/>
  <c r="BT60" i="26" s="1"/>
  <c r="AT50" i="14"/>
  <c r="AT52" i="14" s="1"/>
  <c r="AU48" i="14"/>
  <c r="BT58" i="17"/>
  <c r="BT60" i="17" s="1"/>
  <c r="BU56" i="17"/>
  <c r="BT58" i="25"/>
  <c r="BU56" i="25"/>
  <c r="BJ52" i="18"/>
  <c r="BH20" i="33"/>
  <c r="BL50" i="19"/>
  <c r="BL52" i="19" s="1"/>
  <c r="BM48" i="19"/>
  <c r="BS56" i="27"/>
  <c r="BR58" i="27"/>
  <c r="BR60" i="27" s="1"/>
  <c r="BT58" i="24"/>
  <c r="BT60" i="24" s="1"/>
  <c r="BU56" i="24"/>
  <c r="BS60" i="25"/>
  <c r="BQ27" i="36"/>
  <c r="BT58" i="14"/>
  <c r="BT60" i="14" s="1"/>
  <c r="BU56" i="14"/>
  <c r="BL48" i="18"/>
  <c r="BK50" i="18"/>
  <c r="AU48" i="17"/>
  <c r="AT50" i="17"/>
  <c r="AT52" i="17" s="1"/>
  <c r="BU56" i="23"/>
  <c r="BT58" i="23"/>
  <c r="BT60" i="23" s="1"/>
  <c r="BS60" i="18"/>
  <c r="BQ20" i="36"/>
  <c r="BM48" i="23"/>
  <c r="BL50" i="23"/>
  <c r="BL52" i="23" s="1"/>
  <c r="AU48" i="13"/>
  <c r="AT50" i="13"/>
  <c r="AT52" i="13" s="1"/>
  <c r="BK52" i="25"/>
  <c r="BI27" i="33"/>
  <c r="BU56" i="16"/>
  <c r="BT58" i="16"/>
  <c r="BT60" i="16" s="1"/>
  <c r="BR48" i="28"/>
  <c r="BQ50" i="28"/>
  <c r="BQ52" i="28" s="1"/>
  <c r="BU56" i="18"/>
  <c r="BT58" i="18"/>
  <c r="BU56" i="21"/>
  <c r="BT58" i="21"/>
  <c r="BT60" i="21" s="1"/>
  <c r="BM48" i="24"/>
  <c r="BL50" i="24"/>
  <c r="BL52" i="24" s="1"/>
  <c r="BM48" i="21"/>
  <c r="BL50" i="21"/>
  <c r="BL52" i="21" s="1"/>
  <c r="BL48" i="27"/>
  <c r="BK50" i="27"/>
  <c r="BK52" i="27" s="1"/>
  <c r="BU56" i="13"/>
  <c r="BT58" i="13"/>
  <c r="BT60" i="13" s="1"/>
  <c r="BU56" i="19"/>
  <c r="BT58" i="19"/>
  <c r="BT60" i="19" s="1"/>
  <c r="AU48" i="16"/>
  <c r="AT50" i="16"/>
  <c r="AT52" i="16" s="1"/>
  <c r="BM48" i="20"/>
  <c r="BL50" i="20"/>
  <c r="BL52" i="20" s="1"/>
  <c r="BM48" i="25"/>
  <c r="BL50" i="25"/>
  <c r="BS17" i="11"/>
  <c r="BR19" i="11"/>
  <c r="BS17" i="10"/>
  <c r="BR19" i="10"/>
  <c r="BR21" i="10" s="1"/>
  <c r="AS52" i="11"/>
  <c r="AQ13" i="33"/>
  <c r="BQ21" i="4"/>
  <c r="BQ21" i="11"/>
  <c r="BS17" i="7"/>
  <c r="BR19" i="7"/>
  <c r="BR21" i="7" s="1"/>
  <c r="BT17" i="12"/>
  <c r="BS19" i="12"/>
  <c r="BS21" i="12" s="1"/>
  <c r="AU48" i="3"/>
  <c r="AT50" i="3"/>
  <c r="AT52" i="3" s="1"/>
  <c r="BS17" i="3"/>
  <c r="BR19" i="3"/>
  <c r="BR21" i="3" s="1"/>
  <c r="AU48" i="11"/>
  <c r="AT50" i="11"/>
  <c r="BR19" i="4"/>
  <c r="BS17" i="4"/>
  <c r="AU48" i="5"/>
  <c r="AT50" i="5"/>
  <c r="AT52" i="5" s="1"/>
  <c r="BR19" i="9"/>
  <c r="BR21" i="9" s="1"/>
  <c r="BS17" i="9"/>
  <c r="AT50" i="9"/>
  <c r="AT52" i="9" s="1"/>
  <c r="AU48" i="9"/>
  <c r="AT52" i="4"/>
  <c r="AR6" i="33"/>
  <c r="BT31" i="11"/>
  <c r="BU29" i="11"/>
  <c r="BU29" i="12"/>
  <c r="BT31" i="12"/>
  <c r="BT33" i="12" s="1"/>
  <c r="AT50" i="7"/>
  <c r="AT52" i="7" s="1"/>
  <c r="AU48" i="7"/>
  <c r="BS17" i="2"/>
  <c r="BR19" i="2"/>
  <c r="BR21" i="2" s="1"/>
  <c r="BS17" i="6"/>
  <c r="BR19" i="6"/>
  <c r="BR21" i="6" s="1"/>
  <c r="BS17" i="5"/>
  <c r="BR19" i="5"/>
  <c r="BR21" i="5" s="1"/>
  <c r="AU48" i="6"/>
  <c r="AT50" i="6"/>
  <c r="AT52" i="6" s="1"/>
  <c r="AU48" i="2"/>
  <c r="AT50" i="2"/>
  <c r="AT52" i="2" s="1"/>
  <c r="AV48" i="4"/>
  <c r="AU50" i="4"/>
  <c r="BS33" i="11"/>
  <c r="BQ13" i="36"/>
  <c r="BU56" i="11"/>
  <c r="BT58" i="11"/>
  <c r="BT60" i="11" s="1"/>
  <c r="AU48" i="10"/>
  <c r="AT50" i="10"/>
  <c r="AT52" i="10" s="1"/>
  <c r="AP19" i="33"/>
  <c r="AP29" i="33"/>
  <c r="AP30" i="33"/>
  <c r="AQ32" i="33"/>
  <c r="AQ33" i="33"/>
  <c r="AQ31" i="33"/>
  <c r="AQ15" i="33"/>
  <c r="AP17" i="33"/>
  <c r="AP18" i="33"/>
  <c r="AR14" i="36"/>
  <c r="AQ8" i="33"/>
  <c r="AP4" i="33"/>
  <c r="AQ8" i="36"/>
  <c r="AQ7" i="36"/>
  <c r="AQ9" i="36"/>
  <c r="AQ10" i="33"/>
  <c r="BG11" i="36"/>
  <c r="AQ4" i="36"/>
  <c r="AQ12" i="36"/>
  <c r="AP7" i="33"/>
  <c r="BH31" i="36"/>
  <c r="BH28" i="36"/>
  <c r="BH32" i="36"/>
  <c r="AQ10" i="36"/>
  <c r="AQ5" i="36"/>
  <c r="AP12" i="33"/>
  <c r="AP5" i="33"/>
  <c r="AQ11" i="33"/>
  <c r="BH33" i="36"/>
  <c r="BH30" i="36"/>
  <c r="BH29" i="36"/>
  <c r="BH28" i="33"/>
  <c r="AP14" i="33"/>
  <c r="AQ26" i="36"/>
  <c r="AP26" i="33"/>
  <c r="AQ25" i="36"/>
  <c r="AP25" i="33"/>
  <c r="AQ24" i="36"/>
  <c r="AP24" i="33"/>
  <c r="AQ23" i="36"/>
  <c r="AP22" i="33"/>
  <c r="AQ22" i="36"/>
  <c r="AQ21" i="36"/>
  <c r="AP21" i="33"/>
  <c r="AR19" i="36"/>
  <c r="AR18" i="36"/>
  <c r="AR16" i="36"/>
  <c r="AP16" i="33"/>
  <c r="AR17" i="36"/>
  <c r="AS15" i="36"/>
  <c r="AQ23" i="33"/>
  <c r="BV29" i="17" l="1"/>
  <c r="BU31" i="17"/>
  <c r="BU33" i="17" s="1"/>
  <c r="BT17" i="25"/>
  <c r="BS19" i="25"/>
  <c r="BS21" i="25" s="1"/>
  <c r="BU31" i="23"/>
  <c r="BU33" i="23" s="1"/>
  <c r="BV29" i="23"/>
  <c r="BT17" i="14"/>
  <c r="BS19" i="14"/>
  <c r="BS21" i="14" s="1"/>
  <c r="BS17" i="28"/>
  <c r="BR19" i="28"/>
  <c r="BR21" i="28" s="1"/>
  <c r="BT17" i="16"/>
  <c r="BS19" i="16"/>
  <c r="BS21" i="16" s="1"/>
  <c r="BT29" i="28"/>
  <c r="BS31" i="28"/>
  <c r="BS33" i="28" s="1"/>
  <c r="BU31" i="16"/>
  <c r="BU33" i="16" s="1"/>
  <c r="BV29" i="16"/>
  <c r="BU31" i="25"/>
  <c r="BU33" i="25" s="1"/>
  <c r="BV29" i="25"/>
  <c r="BV29" i="20"/>
  <c r="BU31" i="20"/>
  <c r="BU33" i="20" s="1"/>
  <c r="BV29" i="13"/>
  <c r="BU31" i="13"/>
  <c r="BU33" i="13" s="1"/>
  <c r="BT17" i="24"/>
  <c r="BS19" i="24"/>
  <c r="BS21" i="24" s="1"/>
  <c r="BT29" i="27"/>
  <c r="BS31" i="27"/>
  <c r="BS33" i="27" s="1"/>
  <c r="BV29" i="14"/>
  <c r="BU31" i="14"/>
  <c r="BU33" i="14" s="1"/>
  <c r="BS19" i="21"/>
  <c r="BS21" i="21" s="1"/>
  <c r="BT17" i="21"/>
  <c r="BV29" i="18"/>
  <c r="BU31" i="18"/>
  <c r="BU33" i="18" s="1"/>
  <c r="BU31" i="24"/>
  <c r="BU33" i="24" s="1"/>
  <c r="BV29" i="24"/>
  <c r="BS31" i="26"/>
  <c r="BS33" i="26" s="1"/>
  <c r="BT29" i="26"/>
  <c r="BT17" i="19"/>
  <c r="BS19" i="19"/>
  <c r="BS21" i="19" s="1"/>
  <c r="BT17" i="13"/>
  <c r="BS19" i="13"/>
  <c r="BS21" i="13" s="1"/>
  <c r="BT17" i="17"/>
  <c r="BS19" i="17"/>
  <c r="BS21" i="17" s="1"/>
  <c r="BT17" i="23"/>
  <c r="BS19" i="23"/>
  <c r="BS21" i="23" s="1"/>
  <c r="BS17" i="26"/>
  <c r="BR19" i="26"/>
  <c r="BR21" i="26" s="1"/>
  <c r="BS17" i="27"/>
  <c r="BR19" i="27"/>
  <c r="BR21" i="27" s="1"/>
  <c r="BT17" i="20"/>
  <c r="BS19" i="20"/>
  <c r="BS21" i="20" s="1"/>
  <c r="BU31" i="19"/>
  <c r="BU33" i="19" s="1"/>
  <c r="BV29" i="19"/>
  <c r="BT17" i="18"/>
  <c r="BS19" i="18"/>
  <c r="BS21" i="18" s="1"/>
  <c r="BV29" i="21"/>
  <c r="BU31" i="21"/>
  <c r="BU33" i="21" s="1"/>
  <c r="BJ27" i="33"/>
  <c r="BL52" i="25"/>
  <c r="BK52" i="18"/>
  <c r="BI20" i="33"/>
  <c r="BU58" i="17"/>
  <c r="BU60" i="17" s="1"/>
  <c r="BV56" i="17"/>
  <c r="BM50" i="25"/>
  <c r="BN48" i="25"/>
  <c r="AV48" i="16"/>
  <c r="AU50" i="16"/>
  <c r="AU52" i="16" s="1"/>
  <c r="BV56" i="13"/>
  <c r="BU58" i="13"/>
  <c r="BU60" i="13" s="1"/>
  <c r="BN48" i="21"/>
  <c r="BM50" i="21"/>
  <c r="BM52" i="21" s="1"/>
  <c r="BV56" i="21"/>
  <c r="BU58" i="21"/>
  <c r="BU60" i="21" s="1"/>
  <c r="BS48" i="28"/>
  <c r="BR50" i="28"/>
  <c r="BR52" i="28" s="1"/>
  <c r="BN48" i="23"/>
  <c r="BM50" i="23"/>
  <c r="BM52" i="23" s="1"/>
  <c r="BV56" i="23"/>
  <c r="BU58" i="23"/>
  <c r="BU60" i="23" s="1"/>
  <c r="BL50" i="18"/>
  <c r="BM48" i="18"/>
  <c r="BT56" i="27"/>
  <c r="BS58" i="27"/>
  <c r="BS60" i="27" s="1"/>
  <c r="BU58" i="26"/>
  <c r="BU60" i="26" s="1"/>
  <c r="BV56" i="26"/>
  <c r="BL50" i="26"/>
  <c r="BL52" i="26" s="1"/>
  <c r="BM48" i="26"/>
  <c r="BT60" i="18"/>
  <c r="BR20" i="36"/>
  <c r="BV56" i="14"/>
  <c r="BU58" i="14"/>
  <c r="BU60" i="14" s="1"/>
  <c r="BU58" i="24"/>
  <c r="BU60" i="24" s="1"/>
  <c r="BV56" i="24"/>
  <c r="BM50" i="19"/>
  <c r="BM52" i="19" s="1"/>
  <c r="BN48" i="19"/>
  <c r="BV56" i="25"/>
  <c r="BU58" i="25"/>
  <c r="AU50" i="14"/>
  <c r="AU52" i="14" s="1"/>
  <c r="AV48" i="14"/>
  <c r="BT56" i="28"/>
  <c r="BS58" i="28"/>
  <c r="BS60" i="28" s="1"/>
  <c r="BM50" i="20"/>
  <c r="BM52" i="20" s="1"/>
  <c r="BN48" i="20"/>
  <c r="BV56" i="19"/>
  <c r="BU58" i="19"/>
  <c r="BU60" i="19" s="1"/>
  <c r="BM48" i="27"/>
  <c r="BL50" i="27"/>
  <c r="BL52" i="27" s="1"/>
  <c r="BN48" i="24"/>
  <c r="BM50" i="24"/>
  <c r="BM52" i="24" s="1"/>
  <c r="BU58" i="18"/>
  <c r="BV56" i="18"/>
  <c r="BV56" i="16"/>
  <c r="BU58" i="16"/>
  <c r="BU60" i="16" s="1"/>
  <c r="AV48" i="13"/>
  <c r="AU50" i="13"/>
  <c r="AU52" i="13" s="1"/>
  <c r="AV48" i="17"/>
  <c r="AU50" i="17"/>
  <c r="AU52" i="17" s="1"/>
  <c r="BT60" i="25"/>
  <c r="BR27" i="36"/>
  <c r="BV56" i="20"/>
  <c r="BU58" i="20"/>
  <c r="BU60" i="20" s="1"/>
  <c r="AR9" i="33"/>
  <c r="AU52" i="4"/>
  <c r="AS6" i="33"/>
  <c r="AV48" i="7"/>
  <c r="AU50" i="7"/>
  <c r="AU52" i="7" s="1"/>
  <c r="BV29" i="11"/>
  <c r="BU31" i="11"/>
  <c r="AV48" i="9"/>
  <c r="AU50" i="9"/>
  <c r="AU52" i="9" s="1"/>
  <c r="AT52" i="11"/>
  <c r="AR13" i="33"/>
  <c r="BV56" i="11"/>
  <c r="BU58" i="11"/>
  <c r="BU60" i="11" s="1"/>
  <c r="AW48" i="4"/>
  <c r="AV50" i="4"/>
  <c r="AV48" i="6"/>
  <c r="AU50" i="6"/>
  <c r="AU52" i="6" s="1"/>
  <c r="BT17" i="6"/>
  <c r="BS19" i="6"/>
  <c r="BS21" i="6" s="1"/>
  <c r="BT33" i="11"/>
  <c r="BR13" i="36"/>
  <c r="AV48" i="5"/>
  <c r="AU50" i="5"/>
  <c r="AU52" i="5" s="1"/>
  <c r="AV48" i="11"/>
  <c r="AU50" i="11"/>
  <c r="AU50" i="3"/>
  <c r="AU52" i="3" s="1"/>
  <c r="AV48" i="3"/>
  <c r="BS19" i="7"/>
  <c r="BS21" i="7" s="1"/>
  <c r="BT17" i="7"/>
  <c r="BS19" i="10"/>
  <c r="BS21" i="10" s="1"/>
  <c r="BT17" i="10"/>
  <c r="BS19" i="9"/>
  <c r="BS21" i="9" s="1"/>
  <c r="BT17" i="9"/>
  <c r="BT17" i="4"/>
  <c r="BS19" i="4"/>
  <c r="BR21" i="11"/>
  <c r="AV48" i="10"/>
  <c r="AU50" i="10"/>
  <c r="AU52" i="10" s="1"/>
  <c r="AU50" i="2"/>
  <c r="AU52" i="2" s="1"/>
  <c r="AV48" i="2"/>
  <c r="BT17" i="5"/>
  <c r="BS19" i="5"/>
  <c r="BS21" i="5" s="1"/>
  <c r="BS19" i="2"/>
  <c r="BS21" i="2" s="1"/>
  <c r="BT17" i="2"/>
  <c r="BV29" i="12"/>
  <c r="BU31" i="12"/>
  <c r="BU33" i="12" s="1"/>
  <c r="BR21" i="4"/>
  <c r="BT17" i="3"/>
  <c r="BS19" i="3"/>
  <c r="BS21" i="3" s="1"/>
  <c r="BU17" i="12"/>
  <c r="BT19" i="12"/>
  <c r="BT21" i="12" s="1"/>
  <c r="BT17" i="11"/>
  <c r="BS19" i="11"/>
  <c r="AR31" i="33"/>
  <c r="AQ29" i="33"/>
  <c r="AR32" i="33"/>
  <c r="AR33" i="33"/>
  <c r="AQ30" i="33"/>
  <c r="AQ19" i="33"/>
  <c r="AQ18" i="33"/>
  <c r="AR15" i="33"/>
  <c r="AQ17" i="33"/>
  <c r="AS14" i="36"/>
  <c r="AQ12" i="33"/>
  <c r="AR10" i="36"/>
  <c r="AQ14" i="33"/>
  <c r="AR8" i="36"/>
  <c r="AR5" i="36"/>
  <c r="AQ4" i="33"/>
  <c r="AR7" i="36"/>
  <c r="BH11" i="36"/>
  <c r="BI30" i="36"/>
  <c r="BI33" i="36"/>
  <c r="BI32" i="36"/>
  <c r="BI28" i="36"/>
  <c r="BI31" i="36"/>
  <c r="AR10" i="33"/>
  <c r="AR12" i="36"/>
  <c r="AR4" i="36"/>
  <c r="AR8" i="33"/>
  <c r="AQ5" i="33"/>
  <c r="AQ7" i="33"/>
  <c r="BI29" i="36"/>
  <c r="AR9" i="36"/>
  <c r="AR11" i="33"/>
  <c r="AR26" i="36"/>
  <c r="AQ26" i="33"/>
  <c r="AQ25" i="33"/>
  <c r="AR25" i="36"/>
  <c r="AQ24" i="33"/>
  <c r="AR24" i="36"/>
  <c r="AR23" i="36"/>
  <c r="AR22" i="36"/>
  <c r="AQ22" i="33"/>
  <c r="AR21" i="36"/>
  <c r="AQ21" i="33"/>
  <c r="AS19" i="36"/>
  <c r="AS18" i="36"/>
  <c r="AQ16" i="33"/>
  <c r="AS16" i="36"/>
  <c r="AS17" i="36"/>
  <c r="AT15" i="36"/>
  <c r="AR23" i="33"/>
  <c r="AS9" i="33" l="1"/>
  <c r="BW29" i="19"/>
  <c r="BV31" i="19"/>
  <c r="BV33" i="19" s="1"/>
  <c r="BU29" i="26"/>
  <c r="BT31" i="26"/>
  <c r="BT33" i="26" s="1"/>
  <c r="BW29" i="16"/>
  <c r="BV31" i="16"/>
  <c r="BV33" i="16" s="1"/>
  <c r="BW29" i="21"/>
  <c r="BV31" i="21"/>
  <c r="BV33" i="21" s="1"/>
  <c r="BT17" i="27"/>
  <c r="BS19" i="27"/>
  <c r="BS21" i="27" s="1"/>
  <c r="BU17" i="23"/>
  <c r="BT19" i="23"/>
  <c r="BT21" i="23" s="1"/>
  <c r="BU17" i="13"/>
  <c r="BT19" i="13"/>
  <c r="BT21" i="13" s="1"/>
  <c r="BW29" i="18"/>
  <c r="BV31" i="18"/>
  <c r="BV33" i="18" s="1"/>
  <c r="BV31" i="14"/>
  <c r="BV33" i="14" s="1"/>
  <c r="BW29" i="14"/>
  <c r="BU17" i="24"/>
  <c r="BT19" i="24"/>
  <c r="BT21" i="24" s="1"/>
  <c r="BW29" i="20"/>
  <c r="BV31" i="20"/>
  <c r="BV33" i="20" s="1"/>
  <c r="BU17" i="16"/>
  <c r="BT19" i="16"/>
  <c r="BT21" i="16" s="1"/>
  <c r="BU17" i="14"/>
  <c r="BT19" i="14"/>
  <c r="BT21" i="14" s="1"/>
  <c r="BU17" i="25"/>
  <c r="BT19" i="25"/>
  <c r="BT21" i="25" s="1"/>
  <c r="BW29" i="24"/>
  <c r="BV31" i="24"/>
  <c r="BV33" i="24" s="1"/>
  <c r="BU17" i="21"/>
  <c r="BT19" i="21"/>
  <c r="BT21" i="21" s="1"/>
  <c r="BW29" i="25"/>
  <c r="BV31" i="25"/>
  <c r="BV33" i="25" s="1"/>
  <c r="BW29" i="23"/>
  <c r="BV31" i="23"/>
  <c r="BV33" i="23" s="1"/>
  <c r="BU17" i="18"/>
  <c r="BT19" i="18"/>
  <c r="BT21" i="18" s="1"/>
  <c r="BU17" i="20"/>
  <c r="BT19" i="20"/>
  <c r="BT21" i="20" s="1"/>
  <c r="BT17" i="26"/>
  <c r="BS19" i="26"/>
  <c r="BS21" i="26" s="1"/>
  <c r="BU17" i="17"/>
  <c r="BT19" i="17"/>
  <c r="BT21" i="17" s="1"/>
  <c r="BT19" i="19"/>
  <c r="BT21" i="19" s="1"/>
  <c r="BU17" i="19"/>
  <c r="BU29" i="27"/>
  <c r="BT31" i="27"/>
  <c r="BT33" i="27" s="1"/>
  <c r="BW29" i="13"/>
  <c r="BV31" i="13"/>
  <c r="BV33" i="13" s="1"/>
  <c r="BU29" i="28"/>
  <c r="BT31" i="28"/>
  <c r="BT33" i="28" s="1"/>
  <c r="BT17" i="28"/>
  <c r="BS19" i="28"/>
  <c r="BS21" i="28" s="1"/>
  <c r="BV31" i="17"/>
  <c r="BV33" i="17" s="1"/>
  <c r="BW29" i="17"/>
  <c r="BU60" i="25"/>
  <c r="BS27" i="36"/>
  <c r="BW56" i="24"/>
  <c r="BV58" i="24"/>
  <c r="BV60" i="24" s="1"/>
  <c r="BW56" i="26"/>
  <c r="BV58" i="26"/>
  <c r="BV60" i="26" s="1"/>
  <c r="BM50" i="18"/>
  <c r="BN48" i="18"/>
  <c r="BN50" i="25"/>
  <c r="BO48" i="25"/>
  <c r="BW56" i="20"/>
  <c r="BV58" i="20"/>
  <c r="BV60" i="20" s="1"/>
  <c r="AV50" i="17"/>
  <c r="AV52" i="17" s="1"/>
  <c r="AW48" i="17"/>
  <c r="BW56" i="16"/>
  <c r="BV58" i="16"/>
  <c r="BV60" i="16" s="1"/>
  <c r="BO48" i="24"/>
  <c r="BN50" i="24"/>
  <c r="BN52" i="24" s="1"/>
  <c r="BW56" i="19"/>
  <c r="BV58" i="19"/>
  <c r="BV60" i="19" s="1"/>
  <c r="BT58" i="28"/>
  <c r="BT60" i="28" s="1"/>
  <c r="BU56" i="28"/>
  <c r="BW56" i="25"/>
  <c r="BV58" i="25"/>
  <c r="BL52" i="18"/>
  <c r="BJ20" i="33"/>
  <c r="BN50" i="23"/>
  <c r="BN52" i="23" s="1"/>
  <c r="BO48" i="23"/>
  <c r="BV58" i="21"/>
  <c r="BV60" i="21" s="1"/>
  <c r="BW56" i="21"/>
  <c r="BW56" i="13"/>
  <c r="BV58" i="13"/>
  <c r="BV60" i="13" s="1"/>
  <c r="BM52" i="25"/>
  <c r="BK27" i="33"/>
  <c r="BW56" i="18"/>
  <c r="BV58" i="18"/>
  <c r="BO48" i="20"/>
  <c r="BN50" i="20"/>
  <c r="BN52" i="20" s="1"/>
  <c r="AV50" i="14"/>
  <c r="AV52" i="14" s="1"/>
  <c r="AW48" i="14"/>
  <c r="BN50" i="19"/>
  <c r="BN52" i="19" s="1"/>
  <c r="BO48" i="19"/>
  <c r="BN48" i="26"/>
  <c r="BM50" i="26"/>
  <c r="BM52" i="26" s="1"/>
  <c r="BV58" i="17"/>
  <c r="BV60" i="17" s="1"/>
  <c r="BW56" i="17"/>
  <c r="AW48" i="13"/>
  <c r="AV50" i="13"/>
  <c r="AV52" i="13" s="1"/>
  <c r="BU60" i="18"/>
  <c r="BS20" i="36"/>
  <c r="BN48" i="27"/>
  <c r="BM50" i="27"/>
  <c r="BM52" i="27" s="1"/>
  <c r="BV58" i="14"/>
  <c r="BV60" i="14" s="1"/>
  <c r="BW56" i="14"/>
  <c r="BT58" i="27"/>
  <c r="BT60" i="27" s="1"/>
  <c r="BU56" i="27"/>
  <c r="BW56" i="23"/>
  <c r="BV58" i="23"/>
  <c r="BV60" i="23" s="1"/>
  <c r="BT48" i="28"/>
  <c r="BS50" i="28"/>
  <c r="BS52" i="28" s="1"/>
  <c r="BN50" i="21"/>
  <c r="BN52" i="21" s="1"/>
  <c r="BO48" i="21"/>
  <c r="AW48" i="16"/>
  <c r="AV50" i="16"/>
  <c r="AV52" i="16" s="1"/>
  <c r="BT19" i="2"/>
  <c r="BT21" i="2" s="1"/>
  <c r="BU17" i="2"/>
  <c r="AV50" i="2"/>
  <c r="AV52" i="2" s="1"/>
  <c r="AW48" i="2"/>
  <c r="BT19" i="9"/>
  <c r="BT21" i="9" s="1"/>
  <c r="BU17" i="9"/>
  <c r="BU17" i="7"/>
  <c r="BT19" i="7"/>
  <c r="BT21" i="7" s="1"/>
  <c r="AU52" i="11"/>
  <c r="AS13" i="33"/>
  <c r="BV17" i="12"/>
  <c r="BU19" i="12"/>
  <c r="BU21" i="12" s="1"/>
  <c r="AW48" i="11"/>
  <c r="AV50" i="11"/>
  <c r="AV50" i="6"/>
  <c r="AV52" i="6" s="1"/>
  <c r="AW48" i="6"/>
  <c r="BW56" i="11"/>
  <c r="BV58" i="11"/>
  <c r="BV60" i="11" s="1"/>
  <c r="AW48" i="9"/>
  <c r="AV50" i="9"/>
  <c r="AV52" i="9" s="1"/>
  <c r="AW48" i="7"/>
  <c r="AV50" i="7"/>
  <c r="AV52" i="7" s="1"/>
  <c r="BS21" i="11"/>
  <c r="BS21" i="4"/>
  <c r="BU17" i="10"/>
  <c r="BT19" i="10"/>
  <c r="BT21" i="10" s="1"/>
  <c r="AW48" i="3"/>
  <c r="AV50" i="3"/>
  <c r="AV52" i="3" s="1"/>
  <c r="AV52" i="4"/>
  <c r="AT6" i="33"/>
  <c r="BU33" i="11"/>
  <c r="BS13" i="36"/>
  <c r="BT19" i="11"/>
  <c r="BU17" i="11"/>
  <c r="BU17" i="3"/>
  <c r="BT19" i="3"/>
  <c r="BT21" i="3" s="1"/>
  <c r="BW29" i="12"/>
  <c r="BV31" i="12"/>
  <c r="BV33" i="12" s="1"/>
  <c r="BU17" i="5"/>
  <c r="BT19" i="5"/>
  <c r="BT21" i="5" s="1"/>
  <c r="AW48" i="10"/>
  <c r="AV50" i="10"/>
  <c r="AV52" i="10" s="1"/>
  <c r="BU17" i="4"/>
  <c r="BT19" i="4"/>
  <c r="AV50" i="5"/>
  <c r="AV52" i="5" s="1"/>
  <c r="AW48" i="5"/>
  <c r="BT19" i="6"/>
  <c r="BT21" i="6" s="1"/>
  <c r="BU17" i="6"/>
  <c r="AX48" i="4"/>
  <c r="AW50" i="4"/>
  <c r="BV31" i="11"/>
  <c r="BW29" i="11"/>
  <c r="BI28" i="33"/>
  <c r="AR17" i="33"/>
  <c r="AR18" i="33"/>
  <c r="AR19" i="33"/>
  <c r="AR29" i="33"/>
  <c r="AS31" i="33"/>
  <c r="AS33" i="33"/>
  <c r="AR30" i="33"/>
  <c r="AS32" i="33"/>
  <c r="AS15" i="33"/>
  <c r="AT14" i="36"/>
  <c r="AS5" i="36"/>
  <c r="AS10" i="33"/>
  <c r="BI11" i="36"/>
  <c r="BJ28" i="36"/>
  <c r="AR14" i="33"/>
  <c r="AR4" i="33"/>
  <c r="AS8" i="36"/>
  <c r="AS9" i="36"/>
  <c r="AR12" i="33"/>
  <c r="AS8" i="33"/>
  <c r="BJ29" i="36"/>
  <c r="BJ31" i="36"/>
  <c r="BJ32" i="36"/>
  <c r="BJ33" i="36"/>
  <c r="AR5" i="33"/>
  <c r="BJ30" i="36"/>
  <c r="AR7" i="33"/>
  <c r="AS7" i="36"/>
  <c r="AS4" i="36"/>
  <c r="AS12" i="36"/>
  <c r="AS10" i="36"/>
  <c r="AS11" i="33"/>
  <c r="AR26" i="33"/>
  <c r="AS26" i="36"/>
  <c r="AS25" i="36"/>
  <c r="AR25" i="33"/>
  <c r="AR24" i="33"/>
  <c r="AS24" i="36"/>
  <c r="AS23" i="36"/>
  <c r="AR22" i="33"/>
  <c r="AS22" i="36"/>
  <c r="AS21" i="36"/>
  <c r="AR21" i="33"/>
  <c r="AT19" i="36"/>
  <c r="AT18" i="36"/>
  <c r="AT16" i="36"/>
  <c r="AR16" i="33"/>
  <c r="AT17" i="36"/>
  <c r="AU15" i="36"/>
  <c r="AS23" i="33"/>
  <c r="AT9" i="33" l="1"/>
  <c r="AT15" i="33"/>
  <c r="BW31" i="17"/>
  <c r="BW33" i="17" s="1"/>
  <c r="BX29" i="17"/>
  <c r="BV29" i="28"/>
  <c r="BU31" i="28"/>
  <c r="BU33" i="28" s="1"/>
  <c r="BV29" i="27"/>
  <c r="BU31" i="27"/>
  <c r="BU33" i="27" s="1"/>
  <c r="BV17" i="17"/>
  <c r="BU19" i="17"/>
  <c r="BU21" i="17" s="1"/>
  <c r="BV17" i="20"/>
  <c r="BU19" i="20"/>
  <c r="BU21" i="20" s="1"/>
  <c r="BX29" i="23"/>
  <c r="BW31" i="23"/>
  <c r="BW33" i="23" s="1"/>
  <c r="BV17" i="21"/>
  <c r="BU19" i="21"/>
  <c r="BU21" i="21" s="1"/>
  <c r="BV17" i="25"/>
  <c r="BU19" i="25"/>
  <c r="BU21" i="25" s="1"/>
  <c r="BV17" i="16"/>
  <c r="BU19" i="16"/>
  <c r="BU21" i="16" s="1"/>
  <c r="BV17" i="24"/>
  <c r="BU19" i="24"/>
  <c r="BU21" i="24" s="1"/>
  <c r="BX29" i="18"/>
  <c r="BW31" i="18"/>
  <c r="BW33" i="18" s="1"/>
  <c r="BV17" i="23"/>
  <c r="BU19" i="23"/>
  <c r="BU21" i="23" s="1"/>
  <c r="BX29" i="21"/>
  <c r="BW31" i="21"/>
  <c r="BW33" i="21" s="1"/>
  <c r="BU31" i="26"/>
  <c r="BU33" i="26" s="1"/>
  <c r="BV29" i="26"/>
  <c r="BV17" i="19"/>
  <c r="BU19" i="19"/>
  <c r="BU21" i="19" s="1"/>
  <c r="BX29" i="14"/>
  <c r="BW31" i="14"/>
  <c r="BW33" i="14" s="1"/>
  <c r="BU17" i="28"/>
  <c r="BT19" i="28"/>
  <c r="BT21" i="28" s="1"/>
  <c r="BX29" i="13"/>
  <c r="BW31" i="13"/>
  <c r="BW33" i="13" s="1"/>
  <c r="BU17" i="26"/>
  <c r="BT19" i="26"/>
  <c r="BT21" i="26" s="1"/>
  <c r="BV17" i="18"/>
  <c r="BU19" i="18"/>
  <c r="BU21" i="18" s="1"/>
  <c r="BX29" i="25"/>
  <c r="BW31" i="25"/>
  <c r="BW33" i="25" s="1"/>
  <c r="BW31" i="24"/>
  <c r="BW33" i="24" s="1"/>
  <c r="BX29" i="24"/>
  <c r="BV17" i="14"/>
  <c r="BU19" i="14"/>
  <c r="BU21" i="14" s="1"/>
  <c r="BW31" i="20"/>
  <c r="BW33" i="20" s="1"/>
  <c r="BX29" i="20"/>
  <c r="BU19" i="13"/>
  <c r="BU21" i="13" s="1"/>
  <c r="BV17" i="13"/>
  <c r="BU17" i="27"/>
  <c r="BT19" i="27"/>
  <c r="BT21" i="27" s="1"/>
  <c r="BX29" i="16"/>
  <c r="BW31" i="16"/>
  <c r="BW33" i="16" s="1"/>
  <c r="BW31" i="19"/>
  <c r="BW33" i="19" s="1"/>
  <c r="BX29" i="19"/>
  <c r="BU58" i="27"/>
  <c r="BU60" i="27" s="1"/>
  <c r="BV56" i="27"/>
  <c r="AW50" i="14"/>
  <c r="AW52" i="14" s="1"/>
  <c r="AX48" i="14"/>
  <c r="BV60" i="18"/>
  <c r="BT20" i="36"/>
  <c r="BO50" i="23"/>
  <c r="BO52" i="23" s="1"/>
  <c r="BP48" i="23"/>
  <c r="BV60" i="25"/>
  <c r="BT27" i="36"/>
  <c r="BN50" i="18"/>
  <c r="BO48" i="18"/>
  <c r="AX48" i="16"/>
  <c r="AW50" i="16"/>
  <c r="AW52" i="16" s="1"/>
  <c r="BU48" i="28"/>
  <c r="BT50" i="28"/>
  <c r="BT52" i="28" s="1"/>
  <c r="BO48" i="27"/>
  <c r="BN50" i="27"/>
  <c r="BN52" i="27" s="1"/>
  <c r="AX48" i="13"/>
  <c r="AW50" i="13"/>
  <c r="AW52" i="13" s="1"/>
  <c r="BO48" i="26"/>
  <c r="BN50" i="26"/>
  <c r="BN52" i="26" s="1"/>
  <c r="BW58" i="18"/>
  <c r="BX56" i="18"/>
  <c r="BX56" i="13"/>
  <c r="BW58" i="13"/>
  <c r="BW60" i="13" s="1"/>
  <c r="BX56" i="25"/>
  <c r="BX58" i="25" s="1"/>
  <c r="BW58" i="25"/>
  <c r="BX56" i="19"/>
  <c r="BW58" i="19"/>
  <c r="BW60" i="19" s="1"/>
  <c r="BX56" i="16"/>
  <c r="BW58" i="16"/>
  <c r="BW60" i="16" s="1"/>
  <c r="BX56" i="20"/>
  <c r="BX58" i="20" s="1"/>
  <c r="BX60" i="20" s="1"/>
  <c r="BW58" i="20"/>
  <c r="BW60" i="20" s="1"/>
  <c r="BM52" i="18"/>
  <c r="BK20" i="33"/>
  <c r="BX56" i="24"/>
  <c r="BX58" i="24" s="1"/>
  <c r="BX60" i="24" s="1"/>
  <c r="BW58" i="24"/>
  <c r="BW60" i="24" s="1"/>
  <c r="BP48" i="21"/>
  <c r="BO50" i="21"/>
  <c r="BO52" i="21" s="1"/>
  <c r="BW58" i="14"/>
  <c r="BW60" i="14" s="1"/>
  <c r="BX56" i="14"/>
  <c r="BX58" i="14" s="1"/>
  <c r="BX60" i="14" s="1"/>
  <c r="BX56" i="17"/>
  <c r="BW58" i="17"/>
  <c r="BW60" i="17" s="1"/>
  <c r="BP48" i="19"/>
  <c r="BO50" i="19"/>
  <c r="BO52" i="19" s="1"/>
  <c r="BW58" i="21"/>
  <c r="BW60" i="21" s="1"/>
  <c r="BX56" i="21"/>
  <c r="BV56" i="28"/>
  <c r="BU58" i="28"/>
  <c r="BU60" i="28" s="1"/>
  <c r="AW50" i="17"/>
  <c r="AW52" i="17" s="1"/>
  <c r="AX48" i="17"/>
  <c r="BP48" i="25"/>
  <c r="BO50" i="25"/>
  <c r="BX56" i="23"/>
  <c r="BX58" i="23" s="1"/>
  <c r="BX60" i="23" s="1"/>
  <c r="BW58" i="23"/>
  <c r="BW60" i="23" s="1"/>
  <c r="BP48" i="20"/>
  <c r="BO50" i="20"/>
  <c r="BO52" i="20" s="1"/>
  <c r="BO50" i="24"/>
  <c r="BO52" i="24" s="1"/>
  <c r="BP48" i="24"/>
  <c r="BL27" i="33"/>
  <c r="BN52" i="25"/>
  <c r="BW58" i="26"/>
  <c r="BW60" i="26" s="1"/>
  <c r="BX56" i="26"/>
  <c r="AW52" i="4"/>
  <c r="AU6" i="33"/>
  <c r="AX48" i="5"/>
  <c r="AW50" i="5"/>
  <c r="AW52" i="5" s="1"/>
  <c r="BV17" i="11"/>
  <c r="BU19" i="11"/>
  <c r="AX48" i="6"/>
  <c r="AW50" i="6"/>
  <c r="AW52" i="6" s="1"/>
  <c r="AX48" i="2"/>
  <c r="AW50" i="2"/>
  <c r="AW52" i="2" s="1"/>
  <c r="AY48" i="4"/>
  <c r="AX50" i="4"/>
  <c r="AX48" i="10"/>
  <c r="AW50" i="10"/>
  <c r="AW52" i="10" s="1"/>
  <c r="BX29" i="12"/>
  <c r="BW31" i="12"/>
  <c r="BW33" i="12" s="1"/>
  <c r="BT21" i="11"/>
  <c r="BV17" i="10"/>
  <c r="BU19" i="10"/>
  <c r="BU21" i="10" s="1"/>
  <c r="AX48" i="9"/>
  <c r="AW50" i="9"/>
  <c r="AW52" i="9" s="1"/>
  <c r="BW17" i="12"/>
  <c r="BV19" i="12"/>
  <c r="BV21" i="12" s="1"/>
  <c r="BV17" i="7"/>
  <c r="BU19" i="7"/>
  <c r="BU21" i="7" s="1"/>
  <c r="BW31" i="11"/>
  <c r="BX29" i="11"/>
  <c r="BU19" i="6"/>
  <c r="BU21" i="6" s="1"/>
  <c r="BV17" i="6"/>
  <c r="BT21" i="4"/>
  <c r="AV52" i="11"/>
  <c r="AT13" i="33"/>
  <c r="BU19" i="9"/>
  <c r="BU21" i="9" s="1"/>
  <c r="BV17" i="9"/>
  <c r="BU19" i="2"/>
  <c r="BU21" i="2" s="1"/>
  <c r="BV17" i="2"/>
  <c r="BV33" i="11"/>
  <c r="BT13" i="36"/>
  <c r="BV17" i="4"/>
  <c r="BU19" i="4"/>
  <c r="BV17" i="5"/>
  <c r="BU19" i="5"/>
  <c r="BU21" i="5" s="1"/>
  <c r="BV17" i="3"/>
  <c r="BU19" i="3"/>
  <c r="BU21" i="3" s="1"/>
  <c r="AW50" i="3"/>
  <c r="AW52" i="3" s="1"/>
  <c r="AX48" i="3"/>
  <c r="AW50" i="7"/>
  <c r="AW52" i="7" s="1"/>
  <c r="AX48" i="7"/>
  <c r="BX56" i="11"/>
  <c r="BX58" i="11" s="1"/>
  <c r="BX60" i="11" s="1"/>
  <c r="BW58" i="11"/>
  <c r="BW60" i="11" s="1"/>
  <c r="AX48" i="11"/>
  <c r="AW50" i="11"/>
  <c r="BJ28" i="33"/>
  <c r="AS17" i="33"/>
  <c r="AS18" i="33"/>
  <c r="AS30" i="33"/>
  <c r="AT31" i="33"/>
  <c r="AT32" i="33"/>
  <c r="AS29" i="33"/>
  <c r="AT33" i="33"/>
  <c r="AS19" i="33"/>
  <c r="AU14" i="36"/>
  <c r="AT8" i="36"/>
  <c r="AT10" i="36"/>
  <c r="AT12" i="36"/>
  <c r="AS12" i="33"/>
  <c r="AT4" i="36"/>
  <c r="AS7" i="33"/>
  <c r="AT7" i="36"/>
  <c r="BK33" i="36"/>
  <c r="BK31" i="36"/>
  <c r="BK30" i="36"/>
  <c r="AT11" i="33"/>
  <c r="AT10" i="33"/>
  <c r="AS5" i="33"/>
  <c r="AT9" i="36"/>
  <c r="AS4" i="33"/>
  <c r="AT8" i="33"/>
  <c r="AT5" i="36"/>
  <c r="BJ11" i="36"/>
  <c r="BK32" i="36"/>
  <c r="BK29" i="36"/>
  <c r="BK28" i="36"/>
  <c r="AS14" i="33"/>
  <c r="AS26" i="33"/>
  <c r="AT26" i="36"/>
  <c r="AS25" i="33"/>
  <c r="AT25" i="36"/>
  <c r="AS24" i="33"/>
  <c r="AT24" i="36"/>
  <c r="AT23" i="36"/>
  <c r="AS22" i="33"/>
  <c r="AT22" i="36"/>
  <c r="AT21" i="36"/>
  <c r="AS21" i="33"/>
  <c r="AU19" i="36"/>
  <c r="AU18" i="36"/>
  <c r="AU16" i="36"/>
  <c r="AS16" i="33"/>
  <c r="AU17" i="36"/>
  <c r="AV15" i="36"/>
  <c r="AT23" i="33"/>
  <c r="AU9" i="33"/>
  <c r="C60" i="23" l="1"/>
  <c r="C61" i="23" s="1"/>
  <c r="C60" i="24"/>
  <c r="C61" i="24" s="1"/>
  <c r="BY29" i="19"/>
  <c r="BX31" i="19"/>
  <c r="BX33" i="19" s="1"/>
  <c r="BY29" i="20"/>
  <c r="BX31" i="20"/>
  <c r="BX33" i="20" s="1"/>
  <c r="BY29" i="24"/>
  <c r="BX31" i="24"/>
  <c r="BX33" i="24" s="1"/>
  <c r="BW29" i="26"/>
  <c r="BV31" i="26"/>
  <c r="BV33" i="26" s="1"/>
  <c r="BV17" i="27"/>
  <c r="BU19" i="27"/>
  <c r="BU21" i="27" s="1"/>
  <c r="BW17" i="18"/>
  <c r="BV19" i="18"/>
  <c r="BV21" i="18" s="1"/>
  <c r="BY29" i="13"/>
  <c r="BX31" i="13"/>
  <c r="BX33" i="13" s="1"/>
  <c r="BY29" i="14"/>
  <c r="BX31" i="14"/>
  <c r="BX33" i="14" s="1"/>
  <c r="BW17" i="23"/>
  <c r="BV19" i="23"/>
  <c r="BV21" i="23" s="1"/>
  <c r="BW17" i="24"/>
  <c r="BV19" i="24"/>
  <c r="BV21" i="24" s="1"/>
  <c r="BW17" i="25"/>
  <c r="BV19" i="25"/>
  <c r="BV21" i="25" s="1"/>
  <c r="BY29" i="23"/>
  <c r="BX31" i="23"/>
  <c r="BX33" i="23" s="1"/>
  <c r="BW17" i="17"/>
  <c r="BV19" i="17"/>
  <c r="BV21" i="17" s="1"/>
  <c r="BW29" i="28"/>
  <c r="BV31" i="28"/>
  <c r="BV33" i="28" s="1"/>
  <c r="BW17" i="13"/>
  <c r="BV19" i="13"/>
  <c r="BV21" i="13" s="1"/>
  <c r="BX31" i="17"/>
  <c r="BX33" i="17" s="1"/>
  <c r="BY29" i="17"/>
  <c r="BY29" i="16"/>
  <c r="BX31" i="16"/>
  <c r="BX33" i="16" s="1"/>
  <c r="BW17" i="14"/>
  <c r="BV19" i="14"/>
  <c r="BV21" i="14" s="1"/>
  <c r="BY29" i="25"/>
  <c r="BX31" i="25"/>
  <c r="BX33" i="25" s="1"/>
  <c r="BV17" i="26"/>
  <c r="BU19" i="26"/>
  <c r="BU21" i="26" s="1"/>
  <c r="BV17" i="28"/>
  <c r="BU19" i="28"/>
  <c r="BU21" i="28" s="1"/>
  <c r="BV19" i="19"/>
  <c r="BV21" i="19" s="1"/>
  <c r="BW17" i="19"/>
  <c r="BY29" i="21"/>
  <c r="BX31" i="21"/>
  <c r="BX33" i="21" s="1"/>
  <c r="BX31" i="18"/>
  <c r="BX33" i="18" s="1"/>
  <c r="BY29" i="18"/>
  <c r="BW17" i="16"/>
  <c r="BV19" i="16"/>
  <c r="BV21" i="16" s="1"/>
  <c r="BW17" i="21"/>
  <c r="BV19" i="21"/>
  <c r="BV21" i="21" s="1"/>
  <c r="BW17" i="20"/>
  <c r="BV19" i="20"/>
  <c r="BV21" i="20" s="1"/>
  <c r="BV31" i="27"/>
  <c r="BV33" i="27" s="1"/>
  <c r="BW29" i="27"/>
  <c r="BY56" i="26"/>
  <c r="BY58" i="26" s="1"/>
  <c r="BY60" i="26" s="1"/>
  <c r="BX58" i="26"/>
  <c r="BX60" i="26" s="1"/>
  <c r="BP50" i="24"/>
  <c r="BP52" i="24" s="1"/>
  <c r="BQ48" i="24"/>
  <c r="AX50" i="17"/>
  <c r="AX52" i="17" s="1"/>
  <c r="AY48" i="17"/>
  <c r="BX58" i="21"/>
  <c r="BX60" i="21" s="1"/>
  <c r="BY56" i="21"/>
  <c r="BW60" i="25"/>
  <c r="BU27" i="36"/>
  <c r="BX58" i="18"/>
  <c r="BY56" i="18"/>
  <c r="BO50" i="18"/>
  <c r="BP48" i="18"/>
  <c r="BQ48" i="23"/>
  <c r="BP50" i="23"/>
  <c r="BP52" i="23" s="1"/>
  <c r="AX50" i="14"/>
  <c r="AX52" i="14" s="1"/>
  <c r="AY48" i="14"/>
  <c r="BX58" i="17"/>
  <c r="BX60" i="17" s="1"/>
  <c r="BY56" i="17"/>
  <c r="BZ56" i="17" s="1"/>
  <c r="BQ48" i="21"/>
  <c r="BP50" i="21"/>
  <c r="BP52" i="21" s="1"/>
  <c r="BY56" i="16"/>
  <c r="BZ56" i="16" s="1"/>
  <c r="BX58" i="16"/>
  <c r="BX60" i="16" s="1"/>
  <c r="BX60" i="25"/>
  <c r="C60" i="25" s="1"/>
  <c r="BV27" i="36"/>
  <c r="BW60" i="18"/>
  <c r="BU20" i="36"/>
  <c r="AY48" i="13"/>
  <c r="AX50" i="13"/>
  <c r="AX52" i="13" s="1"/>
  <c r="BU50" i="28"/>
  <c r="BU52" i="28" s="1"/>
  <c r="BV48" i="28"/>
  <c r="BN52" i="18"/>
  <c r="BL20" i="33"/>
  <c r="BM27" i="33"/>
  <c r="BO52" i="25"/>
  <c r="C60" i="14"/>
  <c r="C61" i="14" s="1"/>
  <c r="BW56" i="27"/>
  <c r="BV58" i="27"/>
  <c r="BV60" i="27" s="1"/>
  <c r="BQ48" i="20"/>
  <c r="BP50" i="20"/>
  <c r="BP52" i="20" s="1"/>
  <c r="BP50" i="25"/>
  <c r="BQ48" i="25"/>
  <c r="BW56" i="28"/>
  <c r="BV58" i="28"/>
  <c r="BV60" i="28" s="1"/>
  <c r="BQ48" i="19"/>
  <c r="BP50" i="19"/>
  <c r="BP52" i="19" s="1"/>
  <c r="C60" i="20"/>
  <c r="C61" i="20" s="1"/>
  <c r="BY56" i="19"/>
  <c r="BX58" i="19"/>
  <c r="BX60" i="19" s="1"/>
  <c r="BY56" i="13"/>
  <c r="BX58" i="13"/>
  <c r="BX60" i="13" s="1"/>
  <c r="BP48" i="26"/>
  <c r="BO50" i="26"/>
  <c r="BO52" i="26" s="1"/>
  <c r="BO50" i="27"/>
  <c r="BO52" i="27" s="1"/>
  <c r="BP48" i="27"/>
  <c r="AY48" i="16"/>
  <c r="AX50" i="16"/>
  <c r="AX52" i="16" s="1"/>
  <c r="C60" i="11"/>
  <c r="C61" i="11" s="1"/>
  <c r="AY48" i="3"/>
  <c r="AX50" i="3"/>
  <c r="AX52" i="3" s="1"/>
  <c r="BV19" i="9"/>
  <c r="BV21" i="9" s="1"/>
  <c r="BW17" i="9"/>
  <c r="BY29" i="11"/>
  <c r="BX31" i="11"/>
  <c r="AX52" i="4"/>
  <c r="AV6" i="33"/>
  <c r="BW17" i="5"/>
  <c r="BV19" i="5"/>
  <c r="BV21" i="5" s="1"/>
  <c r="BW33" i="11"/>
  <c r="BU13" i="36"/>
  <c r="BX17" i="12"/>
  <c r="BW19" i="12"/>
  <c r="BW21" i="12" s="1"/>
  <c r="BW17" i="10"/>
  <c r="BV19" i="10"/>
  <c r="BV21" i="10" s="1"/>
  <c r="BY29" i="12"/>
  <c r="BX31" i="12"/>
  <c r="BX33" i="12" s="1"/>
  <c r="AZ48" i="4"/>
  <c r="AY50" i="4"/>
  <c r="AY48" i="6"/>
  <c r="AX50" i="6"/>
  <c r="AX52" i="6" s="1"/>
  <c r="AY48" i="5"/>
  <c r="AX50" i="5"/>
  <c r="AX52" i="5" s="1"/>
  <c r="AW52" i="11"/>
  <c r="AU13" i="33"/>
  <c r="AY48" i="7"/>
  <c r="AX50" i="7"/>
  <c r="AX52" i="7" s="1"/>
  <c r="BU21" i="4"/>
  <c r="BW17" i="2"/>
  <c r="BV19" i="2"/>
  <c r="BV21" i="2" s="1"/>
  <c r="BV19" i="6"/>
  <c r="BV21" i="6" s="1"/>
  <c r="BW17" i="6"/>
  <c r="BU21" i="11"/>
  <c r="AY48" i="11"/>
  <c r="AX50" i="11"/>
  <c r="BW17" i="3"/>
  <c r="BV19" i="3"/>
  <c r="BV21" i="3" s="1"/>
  <c r="BW17" i="4"/>
  <c r="BV19" i="4"/>
  <c r="BW17" i="7"/>
  <c r="BV19" i="7"/>
  <c r="BV21" i="7" s="1"/>
  <c r="AX50" i="9"/>
  <c r="AX52" i="9" s="1"/>
  <c r="AY48" i="9"/>
  <c r="AY48" i="10"/>
  <c r="AX50" i="10"/>
  <c r="AX52" i="10" s="1"/>
  <c r="AX50" i="2"/>
  <c r="AX52" i="2" s="1"/>
  <c r="AY48" i="2"/>
  <c r="BW17" i="11"/>
  <c r="BV19" i="11"/>
  <c r="AU15" i="33"/>
  <c r="BK28" i="33"/>
  <c r="AU32" i="33"/>
  <c r="AU31" i="33"/>
  <c r="AU33" i="33"/>
  <c r="AT29" i="33"/>
  <c r="AT30" i="33"/>
  <c r="AT19" i="33"/>
  <c r="AT17" i="33"/>
  <c r="AT18" i="33"/>
  <c r="AV14" i="36"/>
  <c r="AT4" i="33"/>
  <c r="AT7" i="33"/>
  <c r="AU4" i="36"/>
  <c r="AU8" i="33"/>
  <c r="AU8" i="36"/>
  <c r="AT12" i="33"/>
  <c r="AU10" i="33"/>
  <c r="BK11" i="36"/>
  <c r="BL30" i="36"/>
  <c r="BL31" i="36"/>
  <c r="BL32" i="36"/>
  <c r="AU7" i="36"/>
  <c r="AT5" i="33"/>
  <c r="AU5" i="36"/>
  <c r="AU10" i="36"/>
  <c r="AU9" i="36"/>
  <c r="AU12" i="36"/>
  <c r="AU11" i="33"/>
  <c r="BL33" i="36"/>
  <c r="BL28" i="36"/>
  <c r="BL29" i="36"/>
  <c r="AT14" i="33"/>
  <c r="AT26" i="33"/>
  <c r="AU26" i="36"/>
  <c r="AU25" i="36"/>
  <c r="AT25" i="33"/>
  <c r="AU24" i="36"/>
  <c r="AT24" i="33"/>
  <c r="AU23" i="36"/>
  <c r="AT22" i="33"/>
  <c r="AU22" i="36"/>
  <c r="AU21" i="36"/>
  <c r="AT21" i="33"/>
  <c r="AV19" i="36"/>
  <c r="AV18" i="36"/>
  <c r="AT16" i="33"/>
  <c r="AV16" i="36"/>
  <c r="AV17" i="36"/>
  <c r="AW15" i="36"/>
  <c r="AU23" i="33"/>
  <c r="AV9" i="33" l="1"/>
  <c r="AV15" i="33"/>
  <c r="C60" i="26"/>
  <c r="C61" i="26" s="1"/>
  <c r="BX29" i="27"/>
  <c r="BW31" i="27"/>
  <c r="BW33" i="27" s="1"/>
  <c r="BZ29" i="18"/>
  <c r="BZ31" i="18" s="1"/>
  <c r="BZ33" i="18" s="1"/>
  <c r="BY31" i="18"/>
  <c r="BY33" i="18" s="1"/>
  <c r="BX17" i="19"/>
  <c r="BW19" i="19"/>
  <c r="BW21" i="19" s="1"/>
  <c r="BZ29" i="17"/>
  <c r="BZ31" i="17" s="1"/>
  <c r="BZ33" i="17" s="1"/>
  <c r="BY31" i="17"/>
  <c r="BY33" i="17" s="1"/>
  <c r="BW19" i="21"/>
  <c r="BW21" i="21" s="1"/>
  <c r="BX17" i="21"/>
  <c r="BW17" i="26"/>
  <c r="BV19" i="26"/>
  <c r="BV21" i="26" s="1"/>
  <c r="BX17" i="14"/>
  <c r="BW19" i="14"/>
  <c r="BW21" i="14" s="1"/>
  <c r="BX29" i="28"/>
  <c r="BW31" i="28"/>
  <c r="BW33" i="28" s="1"/>
  <c r="BY31" i="23"/>
  <c r="BY33" i="23" s="1"/>
  <c r="BZ29" i="23"/>
  <c r="BZ31" i="23" s="1"/>
  <c r="BZ33" i="23" s="1"/>
  <c r="BX17" i="24"/>
  <c r="BW19" i="24"/>
  <c r="BW21" i="24" s="1"/>
  <c r="BZ29" i="14"/>
  <c r="BZ31" i="14" s="1"/>
  <c r="BZ33" i="14" s="1"/>
  <c r="BY31" i="14"/>
  <c r="BY33" i="14" s="1"/>
  <c r="BX17" i="18"/>
  <c r="BW19" i="18"/>
  <c r="BW21" i="18" s="1"/>
  <c r="BW31" i="26"/>
  <c r="BW33" i="26" s="1"/>
  <c r="BX29" i="26"/>
  <c r="BY31" i="20"/>
  <c r="BY33" i="20" s="1"/>
  <c r="BZ29" i="20"/>
  <c r="BZ31" i="20" s="1"/>
  <c r="BZ33" i="20" s="1"/>
  <c r="BX17" i="20"/>
  <c r="BW19" i="20"/>
  <c r="BW21" i="20" s="1"/>
  <c r="BX17" i="16"/>
  <c r="BW19" i="16"/>
  <c r="BW21" i="16" s="1"/>
  <c r="BY31" i="21"/>
  <c r="BY33" i="21" s="1"/>
  <c r="BZ29" i="21"/>
  <c r="BZ31" i="21" s="1"/>
  <c r="BZ33" i="21" s="1"/>
  <c r="BW17" i="28"/>
  <c r="BV19" i="28"/>
  <c r="BV21" i="28" s="1"/>
  <c r="BZ29" i="25"/>
  <c r="BZ31" i="25" s="1"/>
  <c r="BY31" i="25"/>
  <c r="BZ29" i="16"/>
  <c r="BZ31" i="16" s="1"/>
  <c r="BZ33" i="16" s="1"/>
  <c r="BY31" i="16"/>
  <c r="BY33" i="16" s="1"/>
  <c r="BX17" i="13"/>
  <c r="BW19" i="13"/>
  <c r="BW21" i="13" s="1"/>
  <c r="BX17" i="17"/>
  <c r="BW19" i="17"/>
  <c r="BW21" i="17" s="1"/>
  <c r="BW19" i="25"/>
  <c r="BW21" i="25" s="1"/>
  <c r="BX17" i="25"/>
  <c r="BX17" i="23"/>
  <c r="BW19" i="23"/>
  <c r="BW21" i="23" s="1"/>
  <c r="BZ29" i="13"/>
  <c r="BZ31" i="13" s="1"/>
  <c r="BZ33" i="13" s="1"/>
  <c r="BY31" i="13"/>
  <c r="BY33" i="13" s="1"/>
  <c r="BW17" i="27"/>
  <c r="BV19" i="27"/>
  <c r="BV21" i="27" s="1"/>
  <c r="BZ29" i="24"/>
  <c r="BZ31" i="24" s="1"/>
  <c r="BZ33" i="24" s="1"/>
  <c r="BY31" i="24"/>
  <c r="BY33" i="24" s="1"/>
  <c r="BY31" i="19"/>
  <c r="BY33" i="19" s="1"/>
  <c r="BZ29" i="19"/>
  <c r="BZ31" i="19" s="1"/>
  <c r="BZ33" i="19" s="1"/>
  <c r="BP50" i="27"/>
  <c r="BP52" i="27" s="1"/>
  <c r="BQ48" i="27"/>
  <c r="BX56" i="28"/>
  <c r="BX58" i="28" s="1"/>
  <c r="BX60" i="28" s="1"/>
  <c r="BW58" i="28"/>
  <c r="BW60" i="28" s="1"/>
  <c r="BR48" i="20"/>
  <c r="BQ50" i="20"/>
  <c r="BQ52" i="20" s="1"/>
  <c r="BV50" i="28"/>
  <c r="BV52" i="28" s="1"/>
  <c r="BW48" i="28"/>
  <c r="BY58" i="18"/>
  <c r="BZ56" i="18"/>
  <c r="BZ58" i="18" s="1"/>
  <c r="BZ56" i="21"/>
  <c r="BZ58" i="21" s="1"/>
  <c r="BZ60" i="21" s="1"/>
  <c r="BY58" i="21"/>
  <c r="BY60" i="21" s="1"/>
  <c r="BQ50" i="24"/>
  <c r="BQ52" i="24" s="1"/>
  <c r="BR48" i="24"/>
  <c r="BZ56" i="13"/>
  <c r="BZ58" i="13" s="1"/>
  <c r="BZ60" i="13" s="1"/>
  <c r="BY58" i="13"/>
  <c r="BY60" i="13" s="1"/>
  <c r="BR48" i="25"/>
  <c r="BQ50" i="25"/>
  <c r="BR48" i="23"/>
  <c r="BQ50" i="23"/>
  <c r="BQ52" i="23" s="1"/>
  <c r="BX60" i="18"/>
  <c r="BV20" i="36"/>
  <c r="BR48" i="19"/>
  <c r="BQ50" i="19"/>
  <c r="BQ52" i="19" s="1"/>
  <c r="BP52" i="25"/>
  <c r="BN27" i="33"/>
  <c r="BX56" i="27"/>
  <c r="BW58" i="27"/>
  <c r="BW60" i="27" s="1"/>
  <c r="AY50" i="14"/>
  <c r="AY52" i="14" s="1"/>
  <c r="AZ48" i="14"/>
  <c r="BP50" i="18"/>
  <c r="BQ48" i="18"/>
  <c r="AZ48" i="17"/>
  <c r="AY50" i="17"/>
  <c r="AY52" i="17" s="1"/>
  <c r="AZ48" i="16"/>
  <c r="AY50" i="16"/>
  <c r="AY52" i="16" s="1"/>
  <c r="BQ48" i="26"/>
  <c r="BP50" i="26"/>
  <c r="BP52" i="26" s="1"/>
  <c r="BZ56" i="19"/>
  <c r="BZ58" i="19" s="1"/>
  <c r="BZ60" i="19" s="1"/>
  <c r="BY58" i="19"/>
  <c r="BY60" i="19" s="1"/>
  <c r="AZ48" i="13"/>
  <c r="AY50" i="13"/>
  <c r="AY52" i="13" s="1"/>
  <c r="C61" i="25"/>
  <c r="BR48" i="21"/>
  <c r="BQ50" i="21"/>
  <c r="BQ52" i="21" s="1"/>
  <c r="BO52" i="18"/>
  <c r="BM20" i="33"/>
  <c r="BV21" i="11"/>
  <c r="AY52" i="4"/>
  <c r="AW6" i="33"/>
  <c r="BX17" i="9"/>
  <c r="BW19" i="9"/>
  <c r="BW21" i="9" s="1"/>
  <c r="BW19" i="11"/>
  <c r="BX17" i="11"/>
  <c r="AY50" i="10"/>
  <c r="AY52" i="10" s="1"/>
  <c r="AZ48" i="10"/>
  <c r="BX17" i="7"/>
  <c r="BW19" i="7"/>
  <c r="BW21" i="7" s="1"/>
  <c r="BX17" i="3"/>
  <c r="BW19" i="3"/>
  <c r="BW21" i="3" s="1"/>
  <c r="BW19" i="2"/>
  <c r="BW21" i="2" s="1"/>
  <c r="BX17" i="2"/>
  <c r="AY50" i="7"/>
  <c r="AY52" i="7" s="1"/>
  <c r="AZ48" i="7"/>
  <c r="AZ48" i="5"/>
  <c r="AY50" i="5"/>
  <c r="AY52" i="5" s="1"/>
  <c r="BA48" i="4"/>
  <c r="AZ50" i="4"/>
  <c r="BX17" i="10"/>
  <c r="BW19" i="10"/>
  <c r="BW21" i="10" s="1"/>
  <c r="AZ48" i="2"/>
  <c r="AY50" i="2"/>
  <c r="AY52" i="2" s="1"/>
  <c r="AZ48" i="9"/>
  <c r="AY50" i="9"/>
  <c r="AY52" i="9" s="1"/>
  <c r="BV21" i="4"/>
  <c r="AX52" i="11"/>
  <c r="AV13" i="33"/>
  <c r="BX17" i="6"/>
  <c r="BW19" i="6"/>
  <c r="BW21" i="6" s="1"/>
  <c r="BX33" i="11"/>
  <c r="BV13" i="36"/>
  <c r="BW19" i="4"/>
  <c r="BX17" i="4"/>
  <c r="AZ48" i="11"/>
  <c r="AY50" i="11"/>
  <c r="AY50" i="6"/>
  <c r="AY52" i="6" s="1"/>
  <c r="AZ48" i="6"/>
  <c r="BZ29" i="12"/>
  <c r="BZ31" i="12" s="1"/>
  <c r="BZ33" i="12" s="1"/>
  <c r="BY31" i="12"/>
  <c r="BY33" i="12" s="1"/>
  <c r="BY17" i="12"/>
  <c r="BX19" i="12"/>
  <c r="BX21" i="12" s="1"/>
  <c r="BX17" i="5"/>
  <c r="BW19" i="5"/>
  <c r="BW21" i="5" s="1"/>
  <c r="BY31" i="11"/>
  <c r="BZ29" i="11"/>
  <c r="BZ31" i="11" s="1"/>
  <c r="AZ48" i="3"/>
  <c r="AY50" i="3"/>
  <c r="AY52" i="3" s="1"/>
  <c r="BL28" i="33"/>
  <c r="AU19" i="33"/>
  <c r="AU17" i="33"/>
  <c r="AU18" i="33"/>
  <c r="AV33" i="33"/>
  <c r="AV31" i="33"/>
  <c r="AV32" i="33"/>
  <c r="AU30" i="33"/>
  <c r="AU29" i="33"/>
  <c r="AW14" i="36"/>
  <c r="AV4" i="36"/>
  <c r="AV10" i="33"/>
  <c r="AV10" i="36"/>
  <c r="AU7" i="33"/>
  <c r="AV11" i="33"/>
  <c r="AV9" i="36"/>
  <c r="AU4" i="33"/>
  <c r="BM28" i="36"/>
  <c r="BM33" i="36"/>
  <c r="BM31" i="36"/>
  <c r="BM28" i="33"/>
  <c r="AV8" i="33"/>
  <c r="AV12" i="36"/>
  <c r="BL11" i="36"/>
  <c r="AU5" i="33"/>
  <c r="AU12" i="33"/>
  <c r="AV5" i="36"/>
  <c r="AV7" i="36"/>
  <c r="AV8" i="36"/>
  <c r="BM29" i="36"/>
  <c r="BM32" i="36"/>
  <c r="BM30" i="36"/>
  <c r="AU14" i="33"/>
  <c r="AU26" i="33"/>
  <c r="AV26" i="36"/>
  <c r="AV25" i="36"/>
  <c r="AU25" i="33"/>
  <c r="AV24" i="36"/>
  <c r="AU24" i="33"/>
  <c r="AV23" i="36"/>
  <c r="AV22" i="36"/>
  <c r="AU22" i="33"/>
  <c r="AV21" i="36"/>
  <c r="AU21" i="33"/>
  <c r="AW19" i="36"/>
  <c r="AW18" i="36"/>
  <c r="AW16" i="36"/>
  <c r="AU16" i="33"/>
  <c r="AW17" i="36"/>
  <c r="AX15" i="36"/>
  <c r="AV23" i="33"/>
  <c r="C60" i="19" l="1"/>
  <c r="C61" i="19" s="1"/>
  <c r="C60" i="13"/>
  <c r="C61" i="13" s="1"/>
  <c r="C60" i="21"/>
  <c r="C61" i="21" s="1"/>
  <c r="AW15" i="33"/>
  <c r="C33" i="16"/>
  <c r="C34" i="16" s="1"/>
  <c r="C33" i="17"/>
  <c r="C34" i="17" s="1"/>
  <c r="C33" i="18"/>
  <c r="C34" i="18" s="1"/>
  <c r="C33" i="21"/>
  <c r="C34" i="21" s="1"/>
  <c r="C33" i="23"/>
  <c r="C34" i="23" s="1"/>
  <c r="C60" i="28"/>
  <c r="C61" i="28" s="1"/>
  <c r="C33" i="24"/>
  <c r="C34" i="24" s="1"/>
  <c r="AW9" i="33"/>
  <c r="C33" i="19"/>
  <c r="C34" i="19" s="1"/>
  <c r="C33" i="20"/>
  <c r="C34" i="20" s="1"/>
  <c r="BX17" i="27"/>
  <c r="BW19" i="27"/>
  <c r="BW21" i="27" s="1"/>
  <c r="BY17" i="23"/>
  <c r="BX19" i="23"/>
  <c r="BX21" i="23" s="1"/>
  <c r="B25" i="23" s="1"/>
  <c r="BY17" i="17"/>
  <c r="BX19" i="17"/>
  <c r="BX21" i="17" s="1"/>
  <c r="BX17" i="28"/>
  <c r="BW19" i="28"/>
  <c r="BW21" i="28" s="1"/>
  <c r="BY17" i="16"/>
  <c r="BX19" i="16"/>
  <c r="BX21" i="16" s="1"/>
  <c r="BY17" i="18"/>
  <c r="BX19" i="18"/>
  <c r="BX21" i="18" s="1"/>
  <c r="BY17" i="24"/>
  <c r="BX19" i="24"/>
  <c r="BX21" i="24" s="1"/>
  <c r="BY29" i="28"/>
  <c r="BX31" i="28"/>
  <c r="BX33" i="28" s="1"/>
  <c r="BX17" i="26"/>
  <c r="BW19" i="26"/>
  <c r="BW21" i="26" s="1"/>
  <c r="BY17" i="25"/>
  <c r="BX19" i="25"/>
  <c r="BX21" i="25" s="1"/>
  <c r="BY33" i="25"/>
  <c r="BW27" i="36"/>
  <c r="BY29" i="26"/>
  <c r="BX31" i="26"/>
  <c r="BX33" i="26" s="1"/>
  <c r="BX19" i="21"/>
  <c r="BX21" i="21" s="1"/>
  <c r="BY17" i="21"/>
  <c r="C33" i="13"/>
  <c r="C34" i="13" s="1"/>
  <c r="BX19" i="13"/>
  <c r="BX21" i="13" s="1"/>
  <c r="BY17" i="13"/>
  <c r="BZ33" i="25"/>
  <c r="BX27" i="36"/>
  <c r="BY17" i="20"/>
  <c r="BX19" i="20"/>
  <c r="BX21" i="20" s="1"/>
  <c r="C33" i="14"/>
  <c r="C34" i="14" s="1"/>
  <c r="B23" i="14"/>
  <c r="BY17" i="14"/>
  <c r="BX19" i="14"/>
  <c r="BX21" i="14" s="1"/>
  <c r="BY17" i="19"/>
  <c r="BX19" i="19"/>
  <c r="BX21" i="19" s="1"/>
  <c r="BY29" i="27"/>
  <c r="BX31" i="27"/>
  <c r="BX33" i="27" s="1"/>
  <c r="BR48" i="18"/>
  <c r="BQ50" i="18"/>
  <c r="BX48" i="28"/>
  <c r="BX50" i="28" s="1"/>
  <c r="BX52" i="28" s="1"/>
  <c r="BW50" i="28"/>
  <c r="BW52" i="28" s="1"/>
  <c r="BA48" i="16"/>
  <c r="AZ50" i="16"/>
  <c r="AZ52" i="16" s="1"/>
  <c r="BP52" i="18"/>
  <c r="BN20" i="33"/>
  <c r="BY56" i="27"/>
  <c r="BX58" i="27"/>
  <c r="BX60" i="27" s="1"/>
  <c r="BS48" i="19"/>
  <c r="BR50" i="19"/>
  <c r="BR52" i="19" s="1"/>
  <c r="BS48" i="23"/>
  <c r="BR50" i="23"/>
  <c r="BR52" i="23" s="1"/>
  <c r="AZ50" i="14"/>
  <c r="AZ52" i="14" s="1"/>
  <c r="BA48" i="14"/>
  <c r="BO27" i="33"/>
  <c r="BQ52" i="25"/>
  <c r="BS48" i="24"/>
  <c r="BR50" i="24"/>
  <c r="BR52" i="24" s="1"/>
  <c r="BZ60" i="18"/>
  <c r="BX20" i="36"/>
  <c r="BQ50" i="27"/>
  <c r="BQ52" i="27" s="1"/>
  <c r="BR48" i="27"/>
  <c r="BR50" i="21"/>
  <c r="BR52" i="21" s="1"/>
  <c r="BS48" i="21"/>
  <c r="AZ50" i="13"/>
  <c r="AZ52" i="13" s="1"/>
  <c r="BA48" i="13"/>
  <c r="BR48" i="26"/>
  <c r="BQ50" i="26"/>
  <c r="BQ52" i="26" s="1"/>
  <c r="BA48" i="17"/>
  <c r="AZ50" i="17"/>
  <c r="AZ52" i="17" s="1"/>
  <c r="BR50" i="25"/>
  <c r="BS48" i="25"/>
  <c r="BY60" i="18"/>
  <c r="BW20" i="36"/>
  <c r="BS48" i="20"/>
  <c r="BR50" i="20"/>
  <c r="BR52" i="20" s="1"/>
  <c r="BY17" i="2"/>
  <c r="BX19" i="2"/>
  <c r="BX21" i="2" s="1"/>
  <c r="BY17" i="11"/>
  <c r="BX19" i="11"/>
  <c r="AY52" i="11"/>
  <c r="AW13" i="33"/>
  <c r="AZ50" i="3"/>
  <c r="AZ52" i="3" s="1"/>
  <c r="BA48" i="3"/>
  <c r="BY17" i="5"/>
  <c r="BX19" i="5"/>
  <c r="BX21" i="5" s="1"/>
  <c r="C33" i="12"/>
  <c r="C34" i="12" s="1"/>
  <c r="A23" i="12"/>
  <c r="BA48" i="11"/>
  <c r="AZ50" i="11"/>
  <c r="BA48" i="9"/>
  <c r="AZ50" i="9"/>
  <c r="AZ52" i="9" s="1"/>
  <c r="BY17" i="10"/>
  <c r="BX19" i="10"/>
  <c r="BX21" i="10" s="1"/>
  <c r="BA48" i="5"/>
  <c r="AZ50" i="5"/>
  <c r="AZ52" i="5" s="1"/>
  <c r="BX19" i="7"/>
  <c r="BX21" i="7" s="1"/>
  <c r="BY17" i="7"/>
  <c r="BW21" i="11"/>
  <c r="BZ33" i="11"/>
  <c r="BX13" i="36"/>
  <c r="BA48" i="6"/>
  <c r="AZ50" i="6"/>
  <c r="AZ52" i="6" s="1"/>
  <c r="BY17" i="4"/>
  <c r="BX19" i="4"/>
  <c r="AZ52" i="4"/>
  <c r="AX6" i="33"/>
  <c r="BA48" i="7"/>
  <c r="AZ50" i="7"/>
  <c r="AZ52" i="7" s="1"/>
  <c r="AZ50" i="10"/>
  <c r="AZ52" i="10" s="1"/>
  <c r="BA48" i="10"/>
  <c r="BY33" i="11"/>
  <c r="BW13" i="36"/>
  <c r="BZ17" i="12"/>
  <c r="BZ19" i="12" s="1"/>
  <c r="BZ21" i="12" s="1"/>
  <c r="BY19" i="12"/>
  <c r="BY21" i="12" s="1"/>
  <c r="BW21" i="4"/>
  <c r="BX19" i="6"/>
  <c r="BX21" i="6" s="1"/>
  <c r="BY17" i="6"/>
  <c r="BA48" i="2"/>
  <c r="AZ50" i="2"/>
  <c r="AZ52" i="2" s="1"/>
  <c r="BB48" i="4"/>
  <c r="BA50" i="4"/>
  <c r="BY17" i="3"/>
  <c r="BX19" i="3"/>
  <c r="BX21" i="3" s="1"/>
  <c r="BY17" i="9"/>
  <c r="BX19" i="9"/>
  <c r="BX21" i="9" s="1"/>
  <c r="B25" i="9" s="1"/>
  <c r="AV17" i="33"/>
  <c r="AV19" i="33"/>
  <c r="AV30" i="33"/>
  <c r="AW32" i="33"/>
  <c r="AW31" i="33"/>
  <c r="AV29" i="33"/>
  <c r="AW33" i="33"/>
  <c r="AV18" i="33"/>
  <c r="AX14" i="36"/>
  <c r="AW4" i="36"/>
  <c r="AW5" i="36"/>
  <c r="AW7" i="36"/>
  <c r="AV7" i="33"/>
  <c r="AW12" i="36"/>
  <c r="AW10" i="36"/>
  <c r="AW11" i="33"/>
  <c r="AV4" i="33"/>
  <c r="AW9" i="36"/>
  <c r="BM11" i="36"/>
  <c r="BN32" i="36"/>
  <c r="BN29" i="36"/>
  <c r="BN31" i="36"/>
  <c r="BN33" i="36"/>
  <c r="AW8" i="36"/>
  <c r="AV12" i="33"/>
  <c r="AV5" i="33"/>
  <c r="AW8" i="33"/>
  <c r="AW10" i="33"/>
  <c r="BN30" i="36"/>
  <c r="BN28" i="36"/>
  <c r="AV14" i="33"/>
  <c r="AW26" i="36"/>
  <c r="AV26" i="33"/>
  <c r="AW25" i="36"/>
  <c r="AV25" i="33"/>
  <c r="AV24" i="33"/>
  <c r="AW24" i="36"/>
  <c r="AW23" i="36"/>
  <c r="AV22" i="33"/>
  <c r="AW22" i="36"/>
  <c r="AW21" i="36"/>
  <c r="AV21" i="33"/>
  <c r="AX19" i="36"/>
  <c r="AX18" i="36"/>
  <c r="AW18" i="33"/>
  <c r="AV16" i="33"/>
  <c r="AX16" i="36"/>
  <c r="AW17" i="33"/>
  <c r="AX17" i="36"/>
  <c r="AY15" i="36"/>
  <c r="AX9" i="33"/>
  <c r="AW23" i="33"/>
  <c r="BZ29" i="26" l="1"/>
  <c r="BZ31" i="26" s="1"/>
  <c r="BZ33" i="26" s="1"/>
  <c r="BY31" i="26"/>
  <c r="BY33" i="26" s="1"/>
  <c r="BZ17" i="25"/>
  <c r="BZ19" i="25" s="1"/>
  <c r="BZ21" i="25" s="1"/>
  <c r="BY19" i="25"/>
  <c r="BY21" i="25" s="1"/>
  <c r="BZ29" i="28"/>
  <c r="BZ31" i="28" s="1"/>
  <c r="BZ33" i="28" s="1"/>
  <c r="BY31" i="28"/>
  <c r="BY33" i="28" s="1"/>
  <c r="BZ17" i="18"/>
  <c r="BZ19" i="18" s="1"/>
  <c r="BZ21" i="18" s="1"/>
  <c r="BY19" i="18"/>
  <c r="BY21" i="18" s="1"/>
  <c r="BY17" i="28"/>
  <c r="BX19" i="28"/>
  <c r="BX21" i="28" s="1"/>
  <c r="BZ17" i="23"/>
  <c r="BZ19" i="23" s="1"/>
  <c r="BZ21" i="23" s="1"/>
  <c r="BY19" i="23"/>
  <c r="BY21" i="23" s="1"/>
  <c r="BZ17" i="19"/>
  <c r="BZ19" i="19" s="1"/>
  <c r="BZ21" i="19" s="1"/>
  <c r="BY19" i="19"/>
  <c r="BY21" i="19" s="1"/>
  <c r="C33" i="25"/>
  <c r="A35" i="25"/>
  <c r="BY19" i="21"/>
  <c r="BY21" i="21" s="1"/>
  <c r="BZ17" i="21"/>
  <c r="BZ19" i="21" s="1"/>
  <c r="BZ21" i="21" s="1"/>
  <c r="BY19" i="13"/>
  <c r="BY21" i="13" s="1"/>
  <c r="BZ17" i="13"/>
  <c r="BZ19" i="13" s="1"/>
  <c r="BZ21" i="13" s="1"/>
  <c r="C21" i="13" s="1"/>
  <c r="C22" i="13" s="1"/>
  <c r="BY17" i="26"/>
  <c r="BX19" i="26"/>
  <c r="BX21" i="26" s="1"/>
  <c r="BZ17" i="24"/>
  <c r="BZ19" i="24" s="1"/>
  <c r="BZ21" i="24" s="1"/>
  <c r="BY19" i="24"/>
  <c r="BY21" i="24" s="1"/>
  <c r="BZ17" i="16"/>
  <c r="BZ19" i="16" s="1"/>
  <c r="BZ21" i="16" s="1"/>
  <c r="BY19" i="16"/>
  <c r="BY21" i="16" s="1"/>
  <c r="BZ17" i="17"/>
  <c r="BZ19" i="17" s="1"/>
  <c r="BZ21" i="17" s="1"/>
  <c r="BY19" i="17"/>
  <c r="BY21" i="17" s="1"/>
  <c r="BY17" i="27"/>
  <c r="BX19" i="27"/>
  <c r="BX21" i="27" s="1"/>
  <c r="BZ29" i="27"/>
  <c r="BZ31" i="27" s="1"/>
  <c r="BZ33" i="27" s="1"/>
  <c r="BY31" i="27"/>
  <c r="BY33" i="27" s="1"/>
  <c r="BZ17" i="14"/>
  <c r="BZ19" i="14" s="1"/>
  <c r="BZ21" i="14" s="1"/>
  <c r="BY19" i="14"/>
  <c r="BY21" i="14" s="1"/>
  <c r="BZ17" i="20"/>
  <c r="BZ19" i="20" s="1"/>
  <c r="BZ21" i="20" s="1"/>
  <c r="BY19" i="20"/>
  <c r="BY21" i="20" s="1"/>
  <c r="BY23" i="20" s="1"/>
  <c r="BA50" i="13"/>
  <c r="BA52" i="13" s="1"/>
  <c r="BB48" i="13"/>
  <c r="BS48" i="27"/>
  <c r="BR50" i="27"/>
  <c r="BR52" i="27" s="1"/>
  <c r="BA50" i="14"/>
  <c r="BA52" i="14" s="1"/>
  <c r="BB48" i="14"/>
  <c r="BA50" i="17"/>
  <c r="BA52" i="17" s="1"/>
  <c r="BB48" i="17"/>
  <c r="BT48" i="24"/>
  <c r="BS50" i="24"/>
  <c r="BS52" i="24" s="1"/>
  <c r="BS50" i="19"/>
  <c r="BS52" i="19" s="1"/>
  <c r="BT48" i="19"/>
  <c r="C52" i="28"/>
  <c r="C53" i="28" s="1"/>
  <c r="B62" i="28"/>
  <c r="BT48" i="25"/>
  <c r="BS50" i="25"/>
  <c r="BS50" i="21"/>
  <c r="BS52" i="21" s="1"/>
  <c r="BT48" i="21"/>
  <c r="BQ52" i="18"/>
  <c r="BO20" i="33"/>
  <c r="BS50" i="20"/>
  <c r="BS52" i="20" s="1"/>
  <c r="BT48" i="20"/>
  <c r="BP27" i="33"/>
  <c r="BR52" i="25"/>
  <c r="BS48" i="26"/>
  <c r="BR50" i="26"/>
  <c r="BR52" i="26" s="1"/>
  <c r="C60" i="18"/>
  <c r="BT48" i="23"/>
  <c r="BS50" i="23"/>
  <c r="BS52" i="23" s="1"/>
  <c r="BY58" i="27"/>
  <c r="BY60" i="27" s="1"/>
  <c r="BZ56" i="27"/>
  <c r="BZ58" i="27" s="1"/>
  <c r="BZ60" i="27" s="1"/>
  <c r="BB48" i="16"/>
  <c r="BA50" i="16"/>
  <c r="BA52" i="16" s="1"/>
  <c r="BS48" i="18"/>
  <c r="BR50" i="18"/>
  <c r="BB48" i="3"/>
  <c r="BA50" i="3"/>
  <c r="BA52" i="3" s="1"/>
  <c r="BX21" i="11"/>
  <c r="BZ17" i="9"/>
  <c r="BZ19" i="9" s="1"/>
  <c r="BZ21" i="9" s="1"/>
  <c r="BY19" i="9"/>
  <c r="BY21" i="9" s="1"/>
  <c r="BC48" i="4"/>
  <c r="BB50" i="4"/>
  <c r="C21" i="12"/>
  <c r="BB48" i="6"/>
  <c r="BA50" i="6"/>
  <c r="BA52" i="6" s="1"/>
  <c r="BA50" i="5"/>
  <c r="BA52" i="5" s="1"/>
  <c r="BB48" i="5"/>
  <c r="BB48" i="9"/>
  <c r="BA50" i="9"/>
  <c r="BA52" i="9" s="1"/>
  <c r="BY19" i="11"/>
  <c r="BZ17" i="11"/>
  <c r="BZ19" i="11" s="1"/>
  <c r="BZ17" i="6"/>
  <c r="BZ19" i="6" s="1"/>
  <c r="BZ21" i="6" s="1"/>
  <c r="BY19" i="6"/>
  <c r="BY21" i="6" s="1"/>
  <c r="BY36" i="6" s="1"/>
  <c r="BX21" i="4"/>
  <c r="BZ17" i="7"/>
  <c r="BZ19" i="7" s="1"/>
  <c r="BZ21" i="7" s="1"/>
  <c r="BY19" i="7"/>
  <c r="BY21" i="7" s="1"/>
  <c r="AZ52" i="11"/>
  <c r="AX13" i="33"/>
  <c r="BA52" i="4"/>
  <c r="AY6" i="33"/>
  <c r="BA50" i="10"/>
  <c r="BA52" i="10" s="1"/>
  <c r="BB48" i="10"/>
  <c r="BZ17" i="3"/>
  <c r="BZ19" i="3" s="1"/>
  <c r="BZ21" i="3" s="1"/>
  <c r="BY19" i="3"/>
  <c r="BY21" i="3" s="1"/>
  <c r="BA50" i="2"/>
  <c r="BA52" i="2" s="1"/>
  <c r="BB48" i="2"/>
  <c r="BB48" i="7"/>
  <c r="BA50" i="7"/>
  <c r="BA52" i="7" s="1"/>
  <c r="BZ17" i="4"/>
  <c r="BZ19" i="4" s="1"/>
  <c r="BY19" i="4"/>
  <c r="C33" i="11"/>
  <c r="A35" i="11"/>
  <c r="BZ17" i="10"/>
  <c r="BZ19" i="10" s="1"/>
  <c r="BZ21" i="10" s="1"/>
  <c r="BY19" i="10"/>
  <c r="BY21" i="10" s="1"/>
  <c r="BB48" i="11"/>
  <c r="BA50" i="11"/>
  <c r="BZ17" i="5"/>
  <c r="BZ19" i="5" s="1"/>
  <c r="BZ21" i="5" s="1"/>
  <c r="BY19" i="5"/>
  <c r="BY21" i="5" s="1"/>
  <c r="BZ17" i="2"/>
  <c r="BZ19" i="2" s="1"/>
  <c r="BZ21" i="2" s="1"/>
  <c r="BY19" i="2"/>
  <c r="BY21" i="2" s="1"/>
  <c r="BN28" i="33"/>
  <c r="AW19" i="33"/>
  <c r="AX31" i="33"/>
  <c r="AX33" i="33"/>
  <c r="AW29" i="33"/>
  <c r="AX32" i="33"/>
  <c r="AW30" i="33"/>
  <c r="AX15" i="33"/>
  <c r="AY14" i="36"/>
  <c r="AX9" i="36"/>
  <c r="AX10" i="36"/>
  <c r="AX7" i="36"/>
  <c r="AX4" i="36"/>
  <c r="AX11" i="33"/>
  <c r="AX12" i="36"/>
  <c r="AW5" i="33"/>
  <c r="AX10" i="33"/>
  <c r="BN11" i="36"/>
  <c r="BO28" i="36"/>
  <c r="BO30" i="36"/>
  <c r="BO31" i="36"/>
  <c r="BO32" i="36"/>
  <c r="AX8" i="33"/>
  <c r="AX8" i="36"/>
  <c r="AW12" i="33"/>
  <c r="AW7" i="33"/>
  <c r="AX5" i="36"/>
  <c r="AW4" i="33"/>
  <c r="BO28" i="33"/>
  <c r="BO33" i="36"/>
  <c r="BO29" i="36"/>
  <c r="AW14" i="33"/>
  <c r="AW26" i="33"/>
  <c r="AX26" i="36"/>
  <c r="AW25" i="33"/>
  <c r="AX25" i="36"/>
  <c r="AX24" i="36"/>
  <c r="AW24" i="33"/>
  <c r="AX23" i="36"/>
  <c r="AW22" i="33"/>
  <c r="AX22" i="36"/>
  <c r="AX21" i="36"/>
  <c r="AW21" i="33"/>
  <c r="AY19" i="36"/>
  <c r="AY18" i="36"/>
  <c r="AY16" i="36"/>
  <c r="AW16" i="33"/>
  <c r="AY17" i="36"/>
  <c r="AZ15" i="36"/>
  <c r="AX23" i="33"/>
  <c r="C21" i="14" l="1"/>
  <c r="C22" i="14" s="1"/>
  <c r="C21" i="16"/>
  <c r="C22" i="16" s="1"/>
  <c r="C21" i="19"/>
  <c r="C22" i="19" s="1"/>
  <c r="C21" i="25"/>
  <c r="C22" i="25" s="1"/>
  <c r="BZ23" i="20"/>
  <c r="C21" i="20"/>
  <c r="C22" i="20" s="1"/>
  <c r="C33" i="27"/>
  <c r="C34" i="27" s="1"/>
  <c r="C21" i="17"/>
  <c r="C22" i="17" s="1"/>
  <c r="C21" i="24"/>
  <c r="C22" i="24" s="1"/>
  <c r="B23" i="24"/>
  <c r="C34" i="25"/>
  <c r="BY27" i="36"/>
  <c r="C21" i="23"/>
  <c r="C22" i="23" s="1"/>
  <c r="B23" i="23"/>
  <c r="B23" i="18"/>
  <c r="C21" i="18"/>
  <c r="C22" i="18" s="1"/>
  <c r="C21" i="21"/>
  <c r="C22" i="21" s="1"/>
  <c r="BZ17" i="27"/>
  <c r="BZ19" i="27" s="1"/>
  <c r="BZ21" i="27" s="1"/>
  <c r="BY19" i="27"/>
  <c r="BY21" i="27" s="1"/>
  <c r="BZ17" i="26"/>
  <c r="BZ19" i="26" s="1"/>
  <c r="BZ21" i="26" s="1"/>
  <c r="BY19" i="26"/>
  <c r="BY21" i="26" s="1"/>
  <c r="BZ17" i="28"/>
  <c r="BZ19" i="28" s="1"/>
  <c r="BZ21" i="28" s="1"/>
  <c r="BY19" i="28"/>
  <c r="BY21" i="28" s="1"/>
  <c r="C33" i="28"/>
  <c r="C34" i="28" s="1"/>
  <c r="B23" i="28"/>
  <c r="C33" i="26"/>
  <c r="C34" i="26" s="1"/>
  <c r="A23" i="26"/>
  <c r="BB50" i="16"/>
  <c r="BB52" i="16" s="1"/>
  <c r="BC48" i="16"/>
  <c r="BT50" i="23"/>
  <c r="BT52" i="23" s="1"/>
  <c r="BU48" i="23"/>
  <c r="BQ27" i="33"/>
  <c r="BS52" i="25"/>
  <c r="BT50" i="19"/>
  <c r="BT52" i="19" s="1"/>
  <c r="BU48" i="19"/>
  <c r="BB50" i="17"/>
  <c r="BB52" i="17" s="1"/>
  <c r="BC48" i="17"/>
  <c r="BR52" i="18"/>
  <c r="BP20" i="33"/>
  <c r="C60" i="27"/>
  <c r="C61" i="27" s="1"/>
  <c r="C61" i="18"/>
  <c r="BY20" i="36"/>
  <c r="BT50" i="25"/>
  <c r="BU48" i="25"/>
  <c r="BT48" i="27"/>
  <c r="BS50" i="27"/>
  <c r="BS52" i="27" s="1"/>
  <c r="BB50" i="14"/>
  <c r="BB52" i="14" s="1"/>
  <c r="BC48" i="14"/>
  <c r="BC48" i="13"/>
  <c r="BB50" i="13"/>
  <c r="BB52" i="13" s="1"/>
  <c r="BT48" i="18"/>
  <c r="BS50" i="18"/>
  <c r="BU48" i="20"/>
  <c r="BT50" i="20"/>
  <c r="BT52" i="20" s="1"/>
  <c r="BU48" i="21"/>
  <c r="BT50" i="21"/>
  <c r="BT52" i="21" s="1"/>
  <c r="BT48" i="26"/>
  <c r="BS50" i="26"/>
  <c r="BS52" i="26" s="1"/>
  <c r="BU48" i="24"/>
  <c r="BT50" i="24"/>
  <c r="BT52" i="24" s="1"/>
  <c r="AY9" i="33"/>
  <c r="C21" i="5"/>
  <c r="C22" i="5" s="1"/>
  <c r="BA52" i="11"/>
  <c r="AY13" i="33"/>
  <c r="C21" i="10"/>
  <c r="B23" i="10"/>
  <c r="BZ21" i="4"/>
  <c r="BY21" i="11"/>
  <c r="BB52" i="4"/>
  <c r="AZ6" i="33"/>
  <c r="BD48" i="4"/>
  <c r="BC50" i="4"/>
  <c r="C21" i="2"/>
  <c r="BC48" i="11"/>
  <c r="BB50" i="11"/>
  <c r="C34" i="11"/>
  <c r="BY13" i="36"/>
  <c r="BC48" i="7"/>
  <c r="BB50" i="7"/>
  <c r="BB52" i="7" s="1"/>
  <c r="C21" i="3"/>
  <c r="C21" i="7"/>
  <c r="BZ36" i="6"/>
  <c r="C21" i="6"/>
  <c r="BC48" i="9"/>
  <c r="BB50" i="9"/>
  <c r="BB52" i="9" s="1"/>
  <c r="BC48" i="6"/>
  <c r="BB50" i="6"/>
  <c r="BB52" i="6" s="1"/>
  <c r="BY21" i="4"/>
  <c r="BB50" i="2"/>
  <c r="BB52" i="2" s="1"/>
  <c r="BC48" i="2"/>
  <c r="BC48" i="10"/>
  <c r="BB50" i="10"/>
  <c r="BB52" i="10" s="1"/>
  <c r="BZ21" i="11"/>
  <c r="BC48" i="5"/>
  <c r="BB50" i="5"/>
  <c r="BB52" i="5" s="1"/>
  <c r="C22" i="12"/>
  <c r="BY14" i="33"/>
  <c r="C21" i="9"/>
  <c r="B23" i="9"/>
  <c r="BB50" i="3"/>
  <c r="BB52" i="3" s="1"/>
  <c r="BC48" i="3"/>
  <c r="AY15" i="33"/>
  <c r="AX17" i="33"/>
  <c r="AX29" i="33"/>
  <c r="AY33" i="33"/>
  <c r="BY32" i="36"/>
  <c r="AY32" i="33"/>
  <c r="AY31" i="33"/>
  <c r="AX30" i="33"/>
  <c r="AX18" i="33"/>
  <c r="AX19" i="33"/>
  <c r="AZ14" i="36"/>
  <c r="AX4" i="33"/>
  <c r="AY8" i="36"/>
  <c r="AY5" i="36"/>
  <c r="AY10" i="33"/>
  <c r="AY7" i="36"/>
  <c r="AY10" i="36"/>
  <c r="AY9" i="36"/>
  <c r="BP29" i="36"/>
  <c r="BP31" i="36"/>
  <c r="BP30" i="36"/>
  <c r="BP28" i="36"/>
  <c r="BO11" i="36"/>
  <c r="AX12" i="33"/>
  <c r="AY4" i="36"/>
  <c r="AY12" i="36"/>
  <c r="AX5" i="33"/>
  <c r="AY8" i="33"/>
  <c r="AX7" i="33"/>
  <c r="AY11" i="33"/>
  <c r="BP33" i="36"/>
  <c r="BP32" i="36"/>
  <c r="AX14" i="33"/>
  <c r="AY26" i="36"/>
  <c r="AX26" i="33"/>
  <c r="AX25" i="33"/>
  <c r="AY25" i="36"/>
  <c r="AX24" i="33"/>
  <c r="AY24" i="36"/>
  <c r="AY23" i="36"/>
  <c r="AY22" i="36"/>
  <c r="AX22" i="33"/>
  <c r="AX21" i="33"/>
  <c r="AY21" i="36"/>
  <c r="AZ19" i="36"/>
  <c r="AZ18" i="36"/>
  <c r="AZ16" i="36"/>
  <c r="AX16" i="33"/>
  <c r="AZ17" i="36"/>
  <c r="BA15" i="36"/>
  <c r="AY23" i="33"/>
  <c r="C21" i="28" l="1"/>
  <c r="C22" i="28" s="1"/>
  <c r="C21" i="26"/>
  <c r="C22" i="26" s="1"/>
  <c r="C21" i="27"/>
  <c r="C22" i="27" s="1"/>
  <c r="BV48" i="24"/>
  <c r="BU50" i="24"/>
  <c r="BU52" i="24" s="1"/>
  <c r="BV48" i="21"/>
  <c r="BU50" i="21"/>
  <c r="BU52" i="21" s="1"/>
  <c r="BU48" i="18"/>
  <c r="BT50" i="18"/>
  <c r="BR27" i="33"/>
  <c r="BT52" i="25"/>
  <c r="BV48" i="19"/>
  <c r="BU50" i="19"/>
  <c r="BU52" i="19" s="1"/>
  <c r="BU50" i="23"/>
  <c r="BU52" i="23" s="1"/>
  <c r="BV48" i="23"/>
  <c r="BT50" i="26"/>
  <c r="BT52" i="26" s="1"/>
  <c r="BU48" i="26"/>
  <c r="BU50" i="20"/>
  <c r="BU52" i="20" s="1"/>
  <c r="BV48" i="20"/>
  <c r="BD48" i="13"/>
  <c r="BC50" i="13"/>
  <c r="BC52" i="13" s="1"/>
  <c r="BU48" i="27"/>
  <c r="BT50" i="27"/>
  <c r="BT52" i="27" s="1"/>
  <c r="BD48" i="17"/>
  <c r="BC50" i="17"/>
  <c r="BC52" i="17" s="1"/>
  <c r="BD48" i="16"/>
  <c r="BC50" i="16"/>
  <c r="BC52" i="16" s="1"/>
  <c r="BS52" i="18"/>
  <c r="BQ20" i="33"/>
  <c r="BD48" i="14"/>
  <c r="BC50" i="14"/>
  <c r="BC52" i="14" s="1"/>
  <c r="BV48" i="25"/>
  <c r="BU50" i="25"/>
  <c r="AZ9" i="33"/>
  <c r="BD48" i="6"/>
  <c r="BC50" i="6"/>
  <c r="BC52" i="6" s="1"/>
  <c r="BC52" i="4"/>
  <c r="BA6" i="33"/>
  <c r="C22" i="9"/>
  <c r="BD48" i="5"/>
  <c r="BC50" i="5"/>
  <c r="BC52" i="5" s="1"/>
  <c r="BC50" i="10"/>
  <c r="BC52" i="10" s="1"/>
  <c r="BD48" i="10"/>
  <c r="BC50" i="9"/>
  <c r="BC52" i="9" s="1"/>
  <c r="BD48" i="9"/>
  <c r="C22" i="3"/>
  <c r="C22" i="2"/>
  <c r="BB52" i="11"/>
  <c r="AZ13" i="33"/>
  <c r="BD48" i="3"/>
  <c r="BC50" i="3"/>
  <c r="BC52" i="3" s="1"/>
  <c r="C21" i="11"/>
  <c r="BD48" i="2"/>
  <c r="BC50" i="2"/>
  <c r="BC52" i="2" s="1"/>
  <c r="C22" i="6"/>
  <c r="B23" i="4"/>
  <c r="C21" i="4"/>
  <c r="C22" i="7"/>
  <c r="BC50" i="7"/>
  <c r="BC52" i="7" s="1"/>
  <c r="BD48" i="7"/>
  <c r="BD48" i="11"/>
  <c r="BC50" i="11"/>
  <c r="BE48" i="4"/>
  <c r="BD50" i="4"/>
  <c r="C22" i="10"/>
  <c r="BY31" i="36"/>
  <c r="BP28" i="33"/>
  <c r="BY33" i="36"/>
  <c r="BY28" i="36"/>
  <c r="BY29" i="36"/>
  <c r="AY17" i="33"/>
  <c r="AZ31" i="33"/>
  <c r="AZ33" i="33"/>
  <c r="AY29" i="33"/>
  <c r="AZ32" i="33"/>
  <c r="AY30" i="33"/>
  <c r="AY18" i="33"/>
  <c r="AZ15" i="33"/>
  <c r="AY19" i="33"/>
  <c r="BA14" i="36"/>
  <c r="AZ9" i="36"/>
  <c r="BP11" i="36"/>
  <c r="BQ30" i="36"/>
  <c r="BQ29" i="36"/>
  <c r="AZ10" i="36"/>
  <c r="AY5" i="33"/>
  <c r="AZ12" i="36"/>
  <c r="AZ5" i="36"/>
  <c r="AY7" i="33"/>
  <c r="AY4" i="33"/>
  <c r="AY12" i="33"/>
  <c r="AZ10" i="33"/>
  <c r="AZ7" i="36"/>
  <c r="AZ8" i="36"/>
  <c r="AZ8" i="33"/>
  <c r="AZ4" i="36"/>
  <c r="AZ11" i="33"/>
  <c r="BQ32" i="36"/>
  <c r="BQ33" i="36"/>
  <c r="BQ28" i="36"/>
  <c r="BQ31" i="36"/>
  <c r="BQ28" i="33"/>
  <c r="AY14" i="33"/>
  <c r="AY26" i="33"/>
  <c r="AZ26" i="36"/>
  <c r="AZ25" i="36"/>
  <c r="AY25" i="33"/>
  <c r="AY24" i="33"/>
  <c r="AZ24" i="36"/>
  <c r="AZ23" i="36"/>
  <c r="AY22" i="33"/>
  <c r="AZ22" i="36"/>
  <c r="AY21" i="33"/>
  <c r="AZ21" i="36"/>
  <c r="BA19" i="36"/>
  <c r="BA18" i="36"/>
  <c r="AY16" i="33"/>
  <c r="BA16" i="36"/>
  <c r="BA17" i="36"/>
  <c r="BB15" i="36"/>
  <c r="AZ23" i="33"/>
  <c r="BV50" i="20" l="1"/>
  <c r="BV52" i="20" s="1"/>
  <c r="BW48" i="20"/>
  <c r="BW48" i="23"/>
  <c r="BV50" i="23"/>
  <c r="BV52" i="23" s="1"/>
  <c r="BE48" i="14"/>
  <c r="BD50" i="14"/>
  <c r="BD52" i="14" s="1"/>
  <c r="BE48" i="16"/>
  <c r="BD50" i="16"/>
  <c r="BD52" i="16" s="1"/>
  <c r="BV48" i="27"/>
  <c r="BU50" i="27"/>
  <c r="BU52" i="27" s="1"/>
  <c r="BW48" i="21"/>
  <c r="BV50" i="21"/>
  <c r="BV52" i="21" s="1"/>
  <c r="BS27" i="33"/>
  <c r="BU52" i="25"/>
  <c r="BU50" i="26"/>
  <c r="BU52" i="26" s="1"/>
  <c r="BV48" i="26"/>
  <c r="BT52" i="18"/>
  <c r="BR20" i="33"/>
  <c r="BW48" i="25"/>
  <c r="BV50" i="25"/>
  <c r="BE48" i="17"/>
  <c r="BD50" i="17"/>
  <c r="BD52" i="17" s="1"/>
  <c r="BD50" i="13"/>
  <c r="BD52" i="13" s="1"/>
  <c r="BE48" i="13"/>
  <c r="BW48" i="19"/>
  <c r="BV50" i="19"/>
  <c r="BV52" i="19" s="1"/>
  <c r="BU50" i="18"/>
  <c r="BV48" i="18"/>
  <c r="BW48" i="24"/>
  <c r="BV50" i="24"/>
  <c r="BV52" i="24" s="1"/>
  <c r="BF48" i="4"/>
  <c r="BE50" i="4"/>
  <c r="BA9" i="33"/>
  <c r="BE48" i="11"/>
  <c r="BD50" i="11"/>
  <c r="BD50" i="9"/>
  <c r="BD52" i="9" s="1"/>
  <c r="BE48" i="9"/>
  <c r="BD52" i="4"/>
  <c r="BB6" i="33"/>
  <c r="BE48" i="7"/>
  <c r="BD50" i="7"/>
  <c r="BD52" i="7" s="1"/>
  <c r="C22" i="4"/>
  <c r="BE48" i="3"/>
  <c r="BD50" i="3"/>
  <c r="BD52" i="3" s="1"/>
  <c r="BD50" i="5"/>
  <c r="BD52" i="5" s="1"/>
  <c r="BE48" i="5"/>
  <c r="BE48" i="2"/>
  <c r="BD50" i="2"/>
  <c r="BD52" i="2" s="1"/>
  <c r="BE48" i="10"/>
  <c r="BD50" i="10"/>
  <c r="BD52" i="10" s="1"/>
  <c r="BC52" i="11"/>
  <c r="BA13" i="33"/>
  <c r="C22" i="11"/>
  <c r="BE48" i="6"/>
  <c r="BD50" i="6"/>
  <c r="BD52" i="6" s="1"/>
  <c r="BY30" i="36"/>
  <c r="AZ30" i="33"/>
  <c r="AZ29" i="33"/>
  <c r="BA31" i="33"/>
  <c r="BA32" i="33"/>
  <c r="BA33" i="33"/>
  <c r="BA15" i="33"/>
  <c r="AZ18" i="33"/>
  <c r="AZ17" i="33"/>
  <c r="AZ19" i="33"/>
  <c r="BB14" i="36"/>
  <c r="BA8" i="33"/>
  <c r="BA8" i="36"/>
  <c r="BA12" i="36"/>
  <c r="BA4" i="36"/>
  <c r="BA10" i="33"/>
  <c r="BA7" i="36"/>
  <c r="BA11" i="33"/>
  <c r="AZ7" i="33"/>
  <c r="AZ4" i="33"/>
  <c r="BR31" i="36"/>
  <c r="BR33" i="36"/>
  <c r="BA9" i="36"/>
  <c r="BA10" i="36"/>
  <c r="AZ5" i="33"/>
  <c r="BA5" i="36"/>
  <c r="AZ12" i="33"/>
  <c r="BQ11" i="36"/>
  <c r="BR28" i="36"/>
  <c r="BR32" i="36"/>
  <c r="BR29" i="36"/>
  <c r="BR30" i="36"/>
  <c r="AZ14" i="33"/>
  <c r="BA26" i="36"/>
  <c r="AZ26" i="33"/>
  <c r="BA25" i="36"/>
  <c r="AZ25" i="33"/>
  <c r="AZ24" i="33"/>
  <c r="BA24" i="36"/>
  <c r="BA23" i="36"/>
  <c r="BA22" i="36"/>
  <c r="AZ22" i="33"/>
  <c r="BA21" i="36"/>
  <c r="AZ21" i="33"/>
  <c r="BB19" i="36"/>
  <c r="BB18" i="36"/>
  <c r="AZ16" i="33"/>
  <c r="BB16" i="36"/>
  <c r="BB17" i="36"/>
  <c r="BC15" i="36"/>
  <c r="BA23" i="33"/>
  <c r="BB9" i="33" l="1"/>
  <c r="BW48" i="18"/>
  <c r="BV50" i="18"/>
  <c r="BE50" i="13"/>
  <c r="BE52" i="13" s="1"/>
  <c r="BF48" i="13"/>
  <c r="BT27" i="33"/>
  <c r="BV52" i="25"/>
  <c r="BV50" i="26"/>
  <c r="BV52" i="26" s="1"/>
  <c r="BW48" i="26"/>
  <c r="BU52" i="18"/>
  <c r="BS20" i="33"/>
  <c r="BW50" i="25"/>
  <c r="BX48" i="25"/>
  <c r="BW50" i="21"/>
  <c r="BW52" i="21" s="1"/>
  <c r="BX48" i="21"/>
  <c r="BF48" i="16"/>
  <c r="BE50" i="16"/>
  <c r="BE52" i="16" s="1"/>
  <c r="BW50" i="23"/>
  <c r="BW52" i="23" s="1"/>
  <c r="BX48" i="23"/>
  <c r="BX50" i="23" s="1"/>
  <c r="BX52" i="23" s="1"/>
  <c r="BX48" i="20"/>
  <c r="BX50" i="20" s="1"/>
  <c r="BX52" i="20" s="1"/>
  <c r="BW50" i="20"/>
  <c r="BW52" i="20" s="1"/>
  <c r="BW50" i="24"/>
  <c r="BW52" i="24" s="1"/>
  <c r="BX48" i="24"/>
  <c r="BX50" i="24" s="1"/>
  <c r="BX52" i="24" s="1"/>
  <c r="BW50" i="19"/>
  <c r="BW52" i="19" s="1"/>
  <c r="BX48" i="19"/>
  <c r="BE50" i="17"/>
  <c r="BE52" i="17" s="1"/>
  <c r="BF48" i="17"/>
  <c r="BW48" i="27"/>
  <c r="BV50" i="27"/>
  <c r="BV52" i="27" s="1"/>
  <c r="BE50" i="14"/>
  <c r="BE52" i="14" s="1"/>
  <c r="BF48" i="14"/>
  <c r="BF48" i="10"/>
  <c r="BE50" i="10"/>
  <c r="BE52" i="10" s="1"/>
  <c r="BF48" i="11"/>
  <c r="BE50" i="11"/>
  <c r="BF48" i="9"/>
  <c r="BE50" i="9"/>
  <c r="BE52" i="9" s="1"/>
  <c r="BF48" i="6"/>
  <c r="BE50" i="6"/>
  <c r="BE52" i="6" s="1"/>
  <c r="BE50" i="2"/>
  <c r="BE52" i="2" s="1"/>
  <c r="BF48" i="2"/>
  <c r="BF48" i="3"/>
  <c r="BE50" i="3"/>
  <c r="BE52" i="3" s="1"/>
  <c r="BF48" i="7"/>
  <c r="BE50" i="7"/>
  <c r="BE52" i="7" s="1"/>
  <c r="BE52" i="4"/>
  <c r="BC6" i="33"/>
  <c r="BF48" i="5"/>
  <c r="BE50" i="5"/>
  <c r="BE52" i="5" s="1"/>
  <c r="BD52" i="11"/>
  <c r="BB13" i="33"/>
  <c r="BG48" i="4"/>
  <c r="BF50" i="4"/>
  <c r="BR28" i="33"/>
  <c r="BA18" i="33"/>
  <c r="BA29" i="33"/>
  <c r="BB33" i="33"/>
  <c r="BA30" i="33"/>
  <c r="BB32" i="33"/>
  <c r="BB31" i="33"/>
  <c r="BB15" i="33"/>
  <c r="BA17" i="33"/>
  <c r="BA19" i="33"/>
  <c r="BC14" i="36"/>
  <c r="BB10" i="36"/>
  <c r="BA12" i="33"/>
  <c r="BB5" i="36"/>
  <c r="BB11" i="33"/>
  <c r="BS30" i="36"/>
  <c r="BB10" i="33"/>
  <c r="BR11" i="36"/>
  <c r="BS29" i="36"/>
  <c r="BS28" i="36"/>
  <c r="BB8" i="36"/>
  <c r="BB4" i="36"/>
  <c r="BA4" i="33"/>
  <c r="BS31" i="36"/>
  <c r="BB9" i="36"/>
  <c r="BA5" i="33"/>
  <c r="BB8" i="33"/>
  <c r="BA7" i="33"/>
  <c r="BB7" i="36"/>
  <c r="BB12" i="36"/>
  <c r="BS32" i="36"/>
  <c r="BS33" i="36"/>
  <c r="BS28" i="33"/>
  <c r="BA14" i="33"/>
  <c r="BB26" i="36"/>
  <c r="BA26" i="33"/>
  <c r="BA25" i="33"/>
  <c r="BB25" i="36"/>
  <c r="BA24" i="33"/>
  <c r="BB24" i="36"/>
  <c r="BB23" i="36"/>
  <c r="BA22" i="33"/>
  <c r="BB22" i="36"/>
  <c r="BB21" i="36"/>
  <c r="BA21" i="33"/>
  <c r="BC19" i="36"/>
  <c r="BC18" i="36"/>
  <c r="BC16" i="36"/>
  <c r="BA16" i="33"/>
  <c r="BC17" i="36"/>
  <c r="BD15" i="36"/>
  <c r="BC9" i="33"/>
  <c r="BB23" i="33"/>
  <c r="L63" i="23" l="1"/>
  <c r="C52" i="23"/>
  <c r="C53" i="23" s="1"/>
  <c r="C52" i="20"/>
  <c r="C53" i="20" s="1"/>
  <c r="BY48" i="19"/>
  <c r="BX50" i="19"/>
  <c r="BX52" i="19" s="1"/>
  <c r="BY48" i="25"/>
  <c r="BX50" i="25"/>
  <c r="BX48" i="26"/>
  <c r="BW50" i="26"/>
  <c r="BW52" i="26" s="1"/>
  <c r="BG48" i="13"/>
  <c r="BF50" i="13"/>
  <c r="BF52" i="13" s="1"/>
  <c r="BW50" i="27"/>
  <c r="BW52" i="27" s="1"/>
  <c r="BX48" i="27"/>
  <c r="BF50" i="16"/>
  <c r="BF52" i="16" s="1"/>
  <c r="BG48" i="16"/>
  <c r="BW52" i="25"/>
  <c r="BU27" i="33"/>
  <c r="BF50" i="14"/>
  <c r="BF52" i="14" s="1"/>
  <c r="BG48" i="14"/>
  <c r="BG48" i="17"/>
  <c r="BF50" i="17"/>
  <c r="BF52" i="17" s="1"/>
  <c r="C52" i="24"/>
  <c r="C53" i="24" s="1"/>
  <c r="B62" i="24"/>
  <c r="BX50" i="21"/>
  <c r="BX52" i="21" s="1"/>
  <c r="BY48" i="21"/>
  <c r="BV52" i="18"/>
  <c r="BT20" i="33"/>
  <c r="BX48" i="18"/>
  <c r="BW50" i="18"/>
  <c r="BE52" i="11"/>
  <c r="BC13" i="33"/>
  <c r="BF50" i="3"/>
  <c r="BF52" i="3" s="1"/>
  <c r="BG48" i="3"/>
  <c r="BF50" i="6"/>
  <c r="BF52" i="6" s="1"/>
  <c r="BG48" i="6"/>
  <c r="BG48" i="11"/>
  <c r="BF50" i="11"/>
  <c r="BF52" i="4"/>
  <c r="BD6" i="33"/>
  <c r="BG48" i="2"/>
  <c r="BF50" i="2"/>
  <c r="BF52" i="2" s="1"/>
  <c r="BH48" i="4"/>
  <c r="BG50" i="4"/>
  <c r="BG48" i="5"/>
  <c r="BF50" i="5"/>
  <c r="BF52" i="5" s="1"/>
  <c r="BF50" i="7"/>
  <c r="BF52" i="7" s="1"/>
  <c r="BG48" i="7"/>
  <c r="BF50" i="9"/>
  <c r="BF52" i="9" s="1"/>
  <c r="BG48" i="9"/>
  <c r="BG48" i="10"/>
  <c r="BF50" i="10"/>
  <c r="BF52" i="10" s="1"/>
  <c r="BB19" i="33"/>
  <c r="BB30" i="33"/>
  <c r="BC32" i="33"/>
  <c r="BB29" i="33"/>
  <c r="BC33" i="33"/>
  <c r="BC31" i="33"/>
  <c r="BB18" i="33"/>
  <c r="BC15" i="33"/>
  <c r="BB17" i="33"/>
  <c r="BD14" i="36"/>
  <c r="BC10" i="36"/>
  <c r="BC7" i="36"/>
  <c r="BB7" i="33"/>
  <c r="BC9" i="36"/>
  <c r="BB12" i="33"/>
  <c r="BC8" i="33"/>
  <c r="BC5" i="36"/>
  <c r="BT30" i="36"/>
  <c r="BT31" i="36"/>
  <c r="BT28" i="33"/>
  <c r="BT29" i="36"/>
  <c r="BB4" i="33"/>
  <c r="BS11" i="36"/>
  <c r="BC12" i="36"/>
  <c r="BC8" i="36"/>
  <c r="BC4" i="36"/>
  <c r="BB5" i="33"/>
  <c r="BC10" i="33"/>
  <c r="BC11" i="33"/>
  <c r="BT28" i="36"/>
  <c r="BT33" i="36"/>
  <c r="BT32" i="36"/>
  <c r="BB14" i="33"/>
  <c r="BC26" i="36"/>
  <c r="BB26" i="33"/>
  <c r="BB25" i="33"/>
  <c r="BC25" i="36"/>
  <c r="BB24" i="33"/>
  <c r="BC24" i="36"/>
  <c r="BC23" i="36"/>
  <c r="BC22" i="36"/>
  <c r="BB22" i="33"/>
  <c r="BC21" i="36"/>
  <c r="BB21" i="33"/>
  <c r="BD19" i="36"/>
  <c r="BD18" i="36"/>
  <c r="BD16" i="36"/>
  <c r="BB16" i="33"/>
  <c r="BD17" i="36"/>
  <c r="BE15" i="36"/>
  <c r="BD9" i="33"/>
  <c r="BC23" i="33"/>
  <c r="BG50" i="14" l="1"/>
  <c r="BG52" i="14" s="1"/>
  <c r="BH48" i="14"/>
  <c r="BG50" i="16"/>
  <c r="BG52" i="16" s="1"/>
  <c r="BH48" i="16"/>
  <c r="BX52" i="25"/>
  <c r="BV27" i="33"/>
  <c r="BH48" i="13"/>
  <c r="BG50" i="13"/>
  <c r="BG52" i="13" s="1"/>
  <c r="BY50" i="25"/>
  <c r="BZ48" i="25"/>
  <c r="BZ50" i="25" s="1"/>
  <c r="BW52" i="18"/>
  <c r="BU20" i="33"/>
  <c r="BZ48" i="21"/>
  <c r="BZ50" i="21" s="1"/>
  <c r="BZ52" i="21" s="1"/>
  <c r="BY50" i="21"/>
  <c r="BY52" i="21" s="1"/>
  <c r="BY48" i="27"/>
  <c r="BX50" i="27"/>
  <c r="BX52" i="27" s="1"/>
  <c r="BY48" i="18"/>
  <c r="BX50" i="18"/>
  <c r="BH48" i="17"/>
  <c r="BG50" i="17"/>
  <c r="BG52" i="17" s="1"/>
  <c r="BY48" i="26"/>
  <c r="BY50" i="26" s="1"/>
  <c r="BY52" i="26" s="1"/>
  <c r="BX50" i="26"/>
  <c r="BX52" i="26" s="1"/>
  <c r="BZ48" i="19"/>
  <c r="BZ50" i="19" s="1"/>
  <c r="BZ52" i="19" s="1"/>
  <c r="BY50" i="19"/>
  <c r="BY52" i="19" s="1"/>
  <c r="BH48" i="9"/>
  <c r="BG50" i="9"/>
  <c r="BG52" i="9" s="1"/>
  <c r="BF52" i="11"/>
  <c r="BD13" i="33"/>
  <c r="BH48" i="3"/>
  <c r="BG50" i="3"/>
  <c r="BG52" i="3" s="1"/>
  <c r="BG50" i="5"/>
  <c r="BG52" i="5" s="1"/>
  <c r="BH48" i="5"/>
  <c r="BG50" i="2"/>
  <c r="BG52" i="2" s="1"/>
  <c r="BH48" i="2"/>
  <c r="BH48" i="11"/>
  <c r="BG50" i="11"/>
  <c r="BH48" i="7"/>
  <c r="BG50" i="7"/>
  <c r="BG52" i="7" s="1"/>
  <c r="BG52" i="4"/>
  <c r="BE6" i="33"/>
  <c r="BH48" i="6"/>
  <c r="BG50" i="6"/>
  <c r="BG52" i="6" s="1"/>
  <c r="BH48" i="10"/>
  <c r="BG50" i="10"/>
  <c r="BG52" i="10" s="1"/>
  <c r="BI48" i="4"/>
  <c r="BH50" i="4"/>
  <c r="BC17" i="33"/>
  <c r="BD32" i="33"/>
  <c r="BC30" i="33"/>
  <c r="BC29" i="33"/>
  <c r="BD33" i="33"/>
  <c r="BD31" i="33"/>
  <c r="BD15" i="33"/>
  <c r="BC19" i="33"/>
  <c r="BC18" i="33"/>
  <c r="BE14" i="36"/>
  <c r="BD7" i="36"/>
  <c r="BD8" i="36"/>
  <c r="BD9" i="36"/>
  <c r="BD10" i="33"/>
  <c r="BC4" i="33"/>
  <c r="BD11" i="33"/>
  <c r="BU31" i="36"/>
  <c r="BC7" i="33"/>
  <c r="BU28" i="33"/>
  <c r="BC12" i="33"/>
  <c r="BD5" i="36"/>
  <c r="BU29" i="36"/>
  <c r="BD10" i="36"/>
  <c r="BT11" i="36"/>
  <c r="BU32" i="36"/>
  <c r="BD4" i="36"/>
  <c r="BD8" i="33"/>
  <c r="BD12" i="36"/>
  <c r="BC5" i="33"/>
  <c r="BU33" i="36"/>
  <c r="BU28" i="36"/>
  <c r="BU30" i="36"/>
  <c r="BC14" i="33"/>
  <c r="BC26" i="33"/>
  <c r="BD26" i="36"/>
  <c r="BC25" i="33"/>
  <c r="BD25" i="36"/>
  <c r="BD24" i="36"/>
  <c r="BC24" i="33"/>
  <c r="BD23" i="36"/>
  <c r="BD22" i="36"/>
  <c r="BC22" i="33"/>
  <c r="BD21" i="36"/>
  <c r="BC21" i="33"/>
  <c r="BE19" i="36"/>
  <c r="BE18" i="36"/>
  <c r="BE16" i="36"/>
  <c r="BC16" i="33"/>
  <c r="BE17" i="36"/>
  <c r="BE15" i="33"/>
  <c r="BF15" i="36"/>
  <c r="BE9" i="33"/>
  <c r="BD23" i="33"/>
  <c r="C52" i="19" l="1"/>
  <c r="C53" i="19" s="1"/>
  <c r="C52" i="21"/>
  <c r="C53" i="21" s="1"/>
  <c r="BI48" i="16"/>
  <c r="BH50" i="16"/>
  <c r="BH52" i="16" s="1"/>
  <c r="BH50" i="17"/>
  <c r="BH52" i="17" s="1"/>
  <c r="BI48" i="17"/>
  <c r="BZ48" i="27"/>
  <c r="BZ50" i="27" s="1"/>
  <c r="BZ52" i="27" s="1"/>
  <c r="BY50" i="27"/>
  <c r="BY52" i="27" s="1"/>
  <c r="BI48" i="13"/>
  <c r="BH50" i="13"/>
  <c r="BH52" i="13" s="1"/>
  <c r="BX52" i="18"/>
  <c r="BV20" i="33"/>
  <c r="BX27" i="33"/>
  <c r="BZ52" i="25"/>
  <c r="BI48" i="14"/>
  <c r="BH50" i="14"/>
  <c r="BH52" i="14" s="1"/>
  <c r="C52" i="26"/>
  <c r="C53" i="26" s="1"/>
  <c r="A62" i="26"/>
  <c r="BZ48" i="18"/>
  <c r="BZ50" i="18" s="1"/>
  <c r="BY50" i="18"/>
  <c r="BY52" i="25"/>
  <c r="BW27" i="33"/>
  <c r="BG52" i="11"/>
  <c r="BE13" i="33"/>
  <c r="BI48" i="5"/>
  <c r="BH50" i="5"/>
  <c r="BH52" i="5" s="1"/>
  <c r="BH50" i="10"/>
  <c r="BH52" i="10" s="1"/>
  <c r="BI48" i="10"/>
  <c r="BI48" i="11"/>
  <c r="BH50" i="11"/>
  <c r="BH52" i="4"/>
  <c r="BF6" i="33"/>
  <c r="BI48" i="2"/>
  <c r="BH50" i="2"/>
  <c r="BH52" i="2" s="1"/>
  <c r="BJ48" i="4"/>
  <c r="BI50" i="4"/>
  <c r="BI48" i="6"/>
  <c r="BH50" i="6"/>
  <c r="BH52" i="6" s="1"/>
  <c r="BH50" i="7"/>
  <c r="BH52" i="7" s="1"/>
  <c r="BI48" i="7"/>
  <c r="BI48" i="3"/>
  <c r="BH50" i="3"/>
  <c r="BH52" i="3" s="1"/>
  <c r="BI48" i="9"/>
  <c r="BH50" i="9"/>
  <c r="BH52" i="9" s="1"/>
  <c r="BE32" i="33"/>
  <c r="BE31" i="33"/>
  <c r="BD30" i="33"/>
  <c r="BD29" i="33"/>
  <c r="BE33" i="33"/>
  <c r="BD17" i="33"/>
  <c r="BD19" i="33"/>
  <c r="BD18" i="33"/>
  <c r="BF14" i="36"/>
  <c r="BE12" i="36"/>
  <c r="BD12" i="33"/>
  <c r="BE5" i="36"/>
  <c r="BE4" i="36"/>
  <c r="BE8" i="33"/>
  <c r="BE10" i="36"/>
  <c r="BE11" i="33"/>
  <c r="BE10" i="33"/>
  <c r="BV28" i="36"/>
  <c r="BV29" i="36"/>
  <c r="BE9" i="36"/>
  <c r="BD4" i="33"/>
  <c r="BU11" i="36"/>
  <c r="BV31" i="36"/>
  <c r="BD5" i="33"/>
  <c r="BD7" i="33"/>
  <c r="BE8" i="36"/>
  <c r="BE7" i="36"/>
  <c r="BV30" i="36"/>
  <c r="BV33" i="36"/>
  <c r="BV32" i="36"/>
  <c r="BD14" i="33"/>
  <c r="BE26" i="36"/>
  <c r="BD26" i="33"/>
  <c r="BE25" i="36"/>
  <c r="BD25" i="33"/>
  <c r="BD24" i="33"/>
  <c r="BE24" i="36"/>
  <c r="BE23" i="36"/>
  <c r="BD22" i="33"/>
  <c r="BE22" i="36"/>
  <c r="BE21" i="36"/>
  <c r="BD21" i="33"/>
  <c r="BF19" i="36"/>
  <c r="BF18" i="36"/>
  <c r="BD16" i="33"/>
  <c r="BF16" i="36"/>
  <c r="BF17" i="36"/>
  <c r="BG15" i="36"/>
  <c r="BE23" i="33"/>
  <c r="C52" i="27" l="1"/>
  <c r="C53" i="27" s="1"/>
  <c r="C52" i="25"/>
  <c r="A62" i="25"/>
  <c r="BI50" i="17"/>
  <c r="BI52" i="17" s="1"/>
  <c r="BJ48" i="17"/>
  <c r="BJ48" i="13"/>
  <c r="BI50" i="13"/>
  <c r="BI52" i="13" s="1"/>
  <c r="BY52" i="18"/>
  <c r="BW20" i="33"/>
  <c r="BZ52" i="18"/>
  <c r="BX20" i="33"/>
  <c r="BI50" i="14"/>
  <c r="BI52" i="14" s="1"/>
  <c r="BJ48" i="14"/>
  <c r="BJ48" i="16"/>
  <c r="BI50" i="16"/>
  <c r="BI52" i="16" s="1"/>
  <c r="BF9" i="33"/>
  <c r="BH52" i="11"/>
  <c r="BF13" i="33"/>
  <c r="BI50" i="3"/>
  <c r="BI52" i="3" s="1"/>
  <c r="BJ48" i="3"/>
  <c r="BJ48" i="6"/>
  <c r="BI50" i="6"/>
  <c r="BI52" i="6" s="1"/>
  <c r="BI50" i="2"/>
  <c r="BI52" i="2" s="1"/>
  <c r="BJ48" i="2"/>
  <c r="BJ48" i="11"/>
  <c r="BI50" i="11"/>
  <c r="BI50" i="5"/>
  <c r="BI52" i="5" s="1"/>
  <c r="BJ48" i="5"/>
  <c r="BI50" i="7"/>
  <c r="BI52" i="7" s="1"/>
  <c r="BJ48" i="7"/>
  <c r="BI52" i="4"/>
  <c r="BG6" i="33"/>
  <c r="BI50" i="10"/>
  <c r="BI52" i="10" s="1"/>
  <c r="BJ48" i="10"/>
  <c r="BJ48" i="9"/>
  <c r="BI50" i="9"/>
  <c r="BI52" i="9" s="1"/>
  <c r="BK48" i="4"/>
  <c r="BJ50" i="4"/>
  <c r="BV28" i="33"/>
  <c r="BF15" i="33"/>
  <c r="BE29" i="33"/>
  <c r="BF31" i="33"/>
  <c r="BF32" i="33"/>
  <c r="BE17" i="33"/>
  <c r="BE30" i="33"/>
  <c r="BF33" i="33"/>
  <c r="BE18" i="33"/>
  <c r="BE19" i="33"/>
  <c r="BG14" i="36"/>
  <c r="BE7" i="33"/>
  <c r="BE12" i="33"/>
  <c r="BF10" i="36"/>
  <c r="BF9" i="36"/>
  <c r="BF12" i="36"/>
  <c r="BF5" i="36"/>
  <c r="BF11" i="33"/>
  <c r="BX33" i="36"/>
  <c r="BX30" i="36"/>
  <c r="BX32" i="33"/>
  <c r="BX31" i="36"/>
  <c r="BX28" i="36"/>
  <c r="BF8" i="36"/>
  <c r="BE5" i="33"/>
  <c r="BV11" i="36"/>
  <c r="BW32" i="36"/>
  <c r="BW28" i="33"/>
  <c r="BW29" i="36"/>
  <c r="BF8" i="33"/>
  <c r="BX28" i="33"/>
  <c r="BX29" i="36"/>
  <c r="BE4" i="33"/>
  <c r="BX32" i="36"/>
  <c r="BF7" i="36"/>
  <c r="BF10" i="33"/>
  <c r="BF4" i="36"/>
  <c r="BW33" i="36"/>
  <c r="BW30" i="36"/>
  <c r="BW32" i="33"/>
  <c r="BW31" i="36"/>
  <c r="BW28" i="36"/>
  <c r="BE14" i="33"/>
  <c r="BE26" i="33"/>
  <c r="BF26" i="36"/>
  <c r="BF25" i="36"/>
  <c r="BE25" i="33"/>
  <c r="BF24" i="36"/>
  <c r="BE24" i="33"/>
  <c r="BF23" i="36"/>
  <c r="BE22" i="33"/>
  <c r="BF22" i="36"/>
  <c r="BE21" i="33"/>
  <c r="BF21" i="36"/>
  <c r="BF19" i="33"/>
  <c r="BG19" i="36"/>
  <c r="BG18" i="36"/>
  <c r="BG16" i="36"/>
  <c r="BE16" i="33"/>
  <c r="BF17" i="33"/>
  <c r="BG17" i="36"/>
  <c r="BH15" i="36"/>
  <c r="BF23" i="33"/>
  <c r="BJ50" i="14" l="1"/>
  <c r="BJ52" i="14" s="1"/>
  <c r="BK48" i="14"/>
  <c r="BK48" i="17"/>
  <c r="BJ50" i="17"/>
  <c r="BJ52" i="17" s="1"/>
  <c r="BJ50" i="16"/>
  <c r="BJ52" i="16" s="1"/>
  <c r="BK48" i="16"/>
  <c r="C52" i="18"/>
  <c r="B62" i="18"/>
  <c r="BK48" i="13"/>
  <c r="BJ50" i="13"/>
  <c r="BJ52" i="13" s="1"/>
  <c r="C53" i="25"/>
  <c r="BY27" i="33"/>
  <c r="BG9" i="33"/>
  <c r="BK48" i="5"/>
  <c r="BJ50" i="5"/>
  <c r="BJ52" i="5" s="1"/>
  <c r="BK48" i="2"/>
  <c r="BJ50" i="2"/>
  <c r="BJ52" i="2" s="1"/>
  <c r="BJ50" i="3"/>
  <c r="BJ52" i="3" s="1"/>
  <c r="BK48" i="3"/>
  <c r="BK48" i="9"/>
  <c r="BJ50" i="9"/>
  <c r="BJ52" i="9" s="1"/>
  <c r="BJ52" i="4"/>
  <c r="BH6" i="33"/>
  <c r="BK48" i="10"/>
  <c r="BJ50" i="10"/>
  <c r="BJ52" i="10" s="1"/>
  <c r="BK48" i="7"/>
  <c r="BJ50" i="7"/>
  <c r="BJ52" i="7" s="1"/>
  <c r="BI52" i="11"/>
  <c r="BG13" i="33"/>
  <c r="BL48" i="4"/>
  <c r="BK50" i="4"/>
  <c r="BK48" i="11"/>
  <c r="BJ50" i="11"/>
  <c r="BK48" i="6"/>
  <c r="BJ50" i="6"/>
  <c r="BJ52" i="6" s="1"/>
  <c r="BG32" i="33"/>
  <c r="BF29" i="33"/>
  <c r="BF30" i="33"/>
  <c r="BG31" i="33"/>
  <c r="BG33" i="33"/>
  <c r="BG15" i="33"/>
  <c r="BF18" i="33"/>
  <c r="BH14" i="36"/>
  <c r="BG10" i="33"/>
  <c r="BG8" i="36"/>
  <c r="BG9" i="36"/>
  <c r="BF5" i="33"/>
  <c r="BF7" i="33"/>
  <c r="BW11" i="36"/>
  <c r="BG12" i="36"/>
  <c r="BG7" i="36"/>
  <c r="BG4" i="36"/>
  <c r="BG11" i="33"/>
  <c r="BF4" i="33"/>
  <c r="BG5" i="36"/>
  <c r="BG10" i="36"/>
  <c r="BG8" i="33"/>
  <c r="BF12" i="33"/>
  <c r="BX11" i="36"/>
  <c r="BF14" i="33"/>
  <c r="BG26" i="36"/>
  <c r="BF26" i="33"/>
  <c r="BG25" i="36"/>
  <c r="BF25" i="33"/>
  <c r="BG24" i="36"/>
  <c r="BF24" i="33"/>
  <c r="BG23" i="36"/>
  <c r="BG22" i="36"/>
  <c r="BF22" i="33"/>
  <c r="BF21" i="33"/>
  <c r="BG21" i="36"/>
  <c r="BG19" i="33"/>
  <c r="BH19" i="36"/>
  <c r="BH18" i="36"/>
  <c r="BH16" i="36"/>
  <c r="BF16" i="33"/>
  <c r="BH17" i="36"/>
  <c r="BI15" i="36"/>
  <c r="BG23" i="33"/>
  <c r="BH15" i="33" l="1"/>
  <c r="BY20" i="33"/>
  <c r="C53" i="18"/>
  <c r="BK50" i="17"/>
  <c r="BK52" i="17" s="1"/>
  <c r="BL48" i="17"/>
  <c r="BL48" i="16"/>
  <c r="BK50" i="16"/>
  <c r="BK52" i="16" s="1"/>
  <c r="BK50" i="14"/>
  <c r="BK52" i="14" s="1"/>
  <c r="BL48" i="14"/>
  <c r="BL48" i="13"/>
  <c r="BK50" i="13"/>
  <c r="BK52" i="13" s="1"/>
  <c r="BH9" i="33"/>
  <c r="BJ52" i="11"/>
  <c r="BH13" i="33"/>
  <c r="BL48" i="11"/>
  <c r="BK50" i="11"/>
  <c r="BL48" i="10"/>
  <c r="BK50" i="10"/>
  <c r="BK52" i="10" s="1"/>
  <c r="BL48" i="9"/>
  <c r="BK50" i="9"/>
  <c r="BK52" i="9" s="1"/>
  <c r="BK50" i="2"/>
  <c r="BK52" i="2" s="1"/>
  <c r="BL48" i="2"/>
  <c r="BK52" i="4"/>
  <c r="BI6" i="33"/>
  <c r="BK50" i="3"/>
  <c r="BK52" i="3" s="1"/>
  <c r="BL48" i="3"/>
  <c r="BL48" i="6"/>
  <c r="BK50" i="6"/>
  <c r="BK52" i="6" s="1"/>
  <c r="BM48" i="4"/>
  <c r="BL50" i="4"/>
  <c r="BL48" i="7"/>
  <c r="BK50" i="7"/>
  <c r="BK52" i="7" s="1"/>
  <c r="BL48" i="5"/>
  <c r="BK50" i="5"/>
  <c r="BK52" i="5" s="1"/>
  <c r="BY28" i="33"/>
  <c r="BG17" i="33"/>
  <c r="BG18" i="33"/>
  <c r="BH31" i="33"/>
  <c r="BG29" i="33"/>
  <c r="BG30" i="33"/>
  <c r="BH32" i="33"/>
  <c r="BH33" i="33"/>
  <c r="BI14" i="36"/>
  <c r="BH9" i="36"/>
  <c r="BG5" i="33"/>
  <c r="BH10" i="33"/>
  <c r="BH8" i="36"/>
  <c r="BH8" i="33"/>
  <c r="BG7" i="33"/>
  <c r="BG4" i="33"/>
  <c r="BH11" i="33"/>
  <c r="BG14" i="33"/>
  <c r="BH5" i="36"/>
  <c r="BH10" i="36"/>
  <c r="BG12" i="33"/>
  <c r="BH7" i="36"/>
  <c r="BH4" i="36"/>
  <c r="BH12" i="36"/>
  <c r="BH26" i="36"/>
  <c r="BG26" i="33"/>
  <c r="BG25" i="33"/>
  <c r="BH25" i="36"/>
  <c r="BH24" i="36"/>
  <c r="BG24" i="33"/>
  <c r="BH23" i="36"/>
  <c r="BG22" i="33"/>
  <c r="BH22" i="36"/>
  <c r="BG21" i="33"/>
  <c r="BH21" i="36"/>
  <c r="BI19" i="36"/>
  <c r="BI18" i="36"/>
  <c r="BI16" i="36"/>
  <c r="BG16" i="33"/>
  <c r="BI17" i="36"/>
  <c r="BI15" i="33"/>
  <c r="BJ15" i="36"/>
  <c r="BH23" i="33"/>
  <c r="BI9" i="33" l="1"/>
  <c r="BM48" i="14"/>
  <c r="BL50" i="14"/>
  <c r="BL52" i="14" s="1"/>
  <c r="BM48" i="17"/>
  <c r="BL50" i="17"/>
  <c r="BL52" i="17" s="1"/>
  <c r="BL50" i="13"/>
  <c r="BL52" i="13" s="1"/>
  <c r="BM48" i="13"/>
  <c r="BM48" i="16"/>
  <c r="BL50" i="16"/>
  <c r="BL52" i="16" s="1"/>
  <c r="BK52" i="11"/>
  <c r="BI13" i="33"/>
  <c r="BM48" i="7"/>
  <c r="BL50" i="7"/>
  <c r="BL52" i="7" s="1"/>
  <c r="BM48" i="6"/>
  <c r="BL50" i="6"/>
  <c r="BL52" i="6" s="1"/>
  <c r="BM48" i="9"/>
  <c r="BL50" i="9"/>
  <c r="BL52" i="9" s="1"/>
  <c r="BM48" i="11"/>
  <c r="BL50" i="11"/>
  <c r="BL52" i="4"/>
  <c r="BJ6" i="33"/>
  <c r="BL50" i="3"/>
  <c r="BL52" i="3" s="1"/>
  <c r="BM48" i="3"/>
  <c r="BL50" i="2"/>
  <c r="BL52" i="2" s="1"/>
  <c r="BM48" i="2"/>
  <c r="BL50" i="5"/>
  <c r="BL52" i="5" s="1"/>
  <c r="BM48" i="5"/>
  <c r="BN48" i="4"/>
  <c r="BM50" i="4"/>
  <c r="BM48" i="10"/>
  <c r="BL50" i="10"/>
  <c r="BL52" i="10" s="1"/>
  <c r="BI33" i="33"/>
  <c r="BH30" i="33"/>
  <c r="BH29" i="33"/>
  <c r="BI32" i="33"/>
  <c r="BI31" i="33"/>
  <c r="BH18" i="33"/>
  <c r="BH19" i="33"/>
  <c r="BH17" i="33"/>
  <c r="BH14" i="33"/>
  <c r="BJ14" i="36"/>
  <c r="BI5" i="36"/>
  <c r="BH12" i="33"/>
  <c r="BI12" i="36"/>
  <c r="BH5" i="33"/>
  <c r="BH4" i="33"/>
  <c r="BI10" i="36"/>
  <c r="BI10" i="33"/>
  <c r="BI8" i="33"/>
  <c r="BI8" i="36"/>
  <c r="BI11" i="33"/>
  <c r="BH7" i="33"/>
  <c r="BI4" i="36"/>
  <c r="BI9" i="36"/>
  <c r="BI7" i="36"/>
  <c r="BI26" i="36"/>
  <c r="BH26" i="33"/>
  <c r="BI25" i="36"/>
  <c r="BH25" i="33"/>
  <c r="BH24" i="33"/>
  <c r="BI24" i="36"/>
  <c r="BI23" i="36"/>
  <c r="BH22" i="33"/>
  <c r="BI22" i="36"/>
  <c r="BH21" i="33"/>
  <c r="BI21" i="36"/>
  <c r="BJ19" i="36"/>
  <c r="BI19" i="33"/>
  <c r="BJ18" i="36"/>
  <c r="BJ16" i="36"/>
  <c r="BH16" i="33"/>
  <c r="BJ17" i="36"/>
  <c r="BK15" i="36"/>
  <c r="BJ15" i="33"/>
  <c r="BI23" i="33"/>
  <c r="BJ9" i="33" l="1"/>
  <c r="BN48" i="16"/>
  <c r="BM50" i="16"/>
  <c r="BM52" i="16" s="1"/>
  <c r="BN48" i="17"/>
  <c r="BM50" i="17"/>
  <c r="BM52" i="17" s="1"/>
  <c r="BM50" i="13"/>
  <c r="BM52" i="13" s="1"/>
  <c r="BN48" i="13"/>
  <c r="BM50" i="14"/>
  <c r="BM52" i="14" s="1"/>
  <c r="BN48" i="14"/>
  <c r="BM52" i="4"/>
  <c r="BK6" i="33"/>
  <c r="BN48" i="2"/>
  <c r="BM50" i="2"/>
  <c r="BM52" i="2" s="1"/>
  <c r="BO48" i="4"/>
  <c r="BN50" i="4"/>
  <c r="BN48" i="9"/>
  <c r="BM50" i="9"/>
  <c r="BM52" i="9" s="1"/>
  <c r="BN48" i="7"/>
  <c r="BM50" i="7"/>
  <c r="BM52" i="7" s="1"/>
  <c r="BN48" i="5"/>
  <c r="BM50" i="5"/>
  <c r="BM52" i="5" s="1"/>
  <c r="BM50" i="3"/>
  <c r="BM52" i="3" s="1"/>
  <c r="BN48" i="3"/>
  <c r="BL52" i="11"/>
  <c r="BJ13" i="33"/>
  <c r="BN48" i="10"/>
  <c r="BM50" i="10"/>
  <c r="BM52" i="10" s="1"/>
  <c r="BN48" i="11"/>
  <c r="BM50" i="11"/>
  <c r="BM50" i="6"/>
  <c r="BM52" i="6" s="1"/>
  <c r="BN48" i="6"/>
  <c r="BJ31" i="33"/>
  <c r="BJ33" i="33"/>
  <c r="BJ32" i="33"/>
  <c r="BI30" i="33"/>
  <c r="BI29" i="33"/>
  <c r="BI18" i="33"/>
  <c r="BI17" i="33"/>
  <c r="BI14" i="33"/>
  <c r="BK14" i="36"/>
  <c r="BI12" i="33"/>
  <c r="BJ10" i="33"/>
  <c r="BJ10" i="36"/>
  <c r="BI5" i="33"/>
  <c r="BJ7" i="36"/>
  <c r="BJ8" i="36"/>
  <c r="BJ12" i="36"/>
  <c r="BI4" i="33"/>
  <c r="BJ9" i="36"/>
  <c r="BJ5" i="36"/>
  <c r="BJ4" i="36"/>
  <c r="BI7" i="33"/>
  <c r="BJ8" i="33"/>
  <c r="BJ11" i="33"/>
  <c r="BJ26" i="36"/>
  <c r="BI26" i="33"/>
  <c r="BI25" i="33"/>
  <c r="BJ25" i="36"/>
  <c r="BJ24" i="36"/>
  <c r="BI24" i="33"/>
  <c r="BJ23" i="36"/>
  <c r="BI22" i="33"/>
  <c r="BJ22" i="36"/>
  <c r="BJ21" i="36"/>
  <c r="BI21" i="33"/>
  <c r="BJ19" i="33"/>
  <c r="BK19" i="36"/>
  <c r="BK18" i="36"/>
  <c r="BJ18" i="33"/>
  <c r="BI16" i="33"/>
  <c r="BK16" i="36"/>
  <c r="BK17" i="36"/>
  <c r="BL15" i="36"/>
  <c r="BJ23" i="33"/>
  <c r="BN50" i="14" l="1"/>
  <c r="BN52" i="14" s="1"/>
  <c r="BO48" i="14"/>
  <c r="BO48" i="17"/>
  <c r="BN50" i="17"/>
  <c r="BN52" i="17" s="1"/>
  <c r="BO48" i="13"/>
  <c r="BN50" i="13"/>
  <c r="BN52" i="13" s="1"/>
  <c r="BO48" i="16"/>
  <c r="BN50" i="16"/>
  <c r="BN52" i="16" s="1"/>
  <c r="BK9" i="33"/>
  <c r="BM52" i="11"/>
  <c r="BK13" i="33"/>
  <c r="BO48" i="11"/>
  <c r="BN50" i="11"/>
  <c r="BO48" i="5"/>
  <c r="BN50" i="5"/>
  <c r="BN52" i="5" s="1"/>
  <c r="BO48" i="9"/>
  <c r="BN50" i="9"/>
  <c r="BN52" i="9" s="1"/>
  <c r="BO48" i="2"/>
  <c r="BN50" i="2"/>
  <c r="BN52" i="2" s="1"/>
  <c r="BO48" i="6"/>
  <c r="BN50" i="6"/>
  <c r="BN52" i="6" s="1"/>
  <c r="BO48" i="3"/>
  <c r="BN50" i="3"/>
  <c r="BN52" i="3" s="1"/>
  <c r="BN52" i="4"/>
  <c r="BL6" i="33"/>
  <c r="BO48" i="10"/>
  <c r="BN50" i="10"/>
  <c r="BN52" i="10" s="1"/>
  <c r="BO48" i="7"/>
  <c r="BN50" i="7"/>
  <c r="BN52" i="7" s="1"/>
  <c r="BO50" i="4"/>
  <c r="BP48" i="4"/>
  <c r="BJ29" i="33"/>
  <c r="BK32" i="33"/>
  <c r="BK33" i="33"/>
  <c r="BJ30" i="33"/>
  <c r="BK31" i="33"/>
  <c r="BK15" i="33"/>
  <c r="BJ17" i="33"/>
  <c r="BJ14" i="33"/>
  <c r="BL14" i="36"/>
  <c r="BK12" i="36"/>
  <c r="BK5" i="36"/>
  <c r="BK8" i="33"/>
  <c r="BK4" i="36"/>
  <c r="BK7" i="36"/>
  <c r="BJ4" i="33"/>
  <c r="BK9" i="36"/>
  <c r="BJ12" i="33"/>
  <c r="BK10" i="36"/>
  <c r="BK10" i="33"/>
  <c r="BJ5" i="33"/>
  <c r="BJ7" i="33"/>
  <c r="BK8" i="36"/>
  <c r="BK11" i="33"/>
  <c r="BK26" i="36"/>
  <c r="BJ26" i="33"/>
  <c r="BK25" i="36"/>
  <c r="BJ25" i="33"/>
  <c r="BJ24" i="33"/>
  <c r="BK24" i="36"/>
  <c r="BK23" i="36"/>
  <c r="BK22" i="36"/>
  <c r="BJ22" i="33"/>
  <c r="BJ21" i="33"/>
  <c r="BK21" i="36"/>
  <c r="BK19" i="33"/>
  <c r="BL19" i="36"/>
  <c r="BL18" i="36"/>
  <c r="BL16" i="36"/>
  <c r="BJ16" i="33"/>
  <c r="BL17" i="36"/>
  <c r="BM15" i="36"/>
  <c r="BK23" i="33"/>
  <c r="BL9" i="33" l="1"/>
  <c r="BP48" i="16"/>
  <c r="BO50" i="16"/>
  <c r="BO52" i="16" s="1"/>
  <c r="BP48" i="17"/>
  <c r="BO50" i="17"/>
  <c r="BO52" i="17" s="1"/>
  <c r="BP48" i="14"/>
  <c r="BO50" i="14"/>
  <c r="BO52" i="14" s="1"/>
  <c r="BP48" i="13"/>
  <c r="BO50" i="13"/>
  <c r="BO52" i="13" s="1"/>
  <c r="BN52" i="11"/>
  <c r="BL13" i="33"/>
  <c r="BP48" i="7"/>
  <c r="BO50" i="7"/>
  <c r="BO52" i="7" s="1"/>
  <c r="BO50" i="6"/>
  <c r="BO52" i="6" s="1"/>
  <c r="BP48" i="6"/>
  <c r="BP48" i="9"/>
  <c r="BO50" i="9"/>
  <c r="BO52" i="9" s="1"/>
  <c r="BP48" i="11"/>
  <c r="BO50" i="11"/>
  <c r="BQ48" i="4"/>
  <c r="BP50" i="4"/>
  <c r="BO52" i="4"/>
  <c r="BM6" i="33"/>
  <c r="BO50" i="10"/>
  <c r="BO52" i="10" s="1"/>
  <c r="BP48" i="10"/>
  <c r="BP48" i="3"/>
  <c r="BO50" i="3"/>
  <c r="BO52" i="3" s="1"/>
  <c r="BP48" i="2"/>
  <c r="BO50" i="2"/>
  <c r="BO52" i="2" s="1"/>
  <c r="BO50" i="5"/>
  <c r="BO52" i="5" s="1"/>
  <c r="BP48" i="5"/>
  <c r="BL15" i="33"/>
  <c r="BL31" i="33"/>
  <c r="BL33" i="33"/>
  <c r="BK29" i="33"/>
  <c r="BK30" i="33"/>
  <c r="BL32" i="33"/>
  <c r="BK17" i="33"/>
  <c r="BK18" i="33"/>
  <c r="BK14" i="33"/>
  <c r="BM14" i="36"/>
  <c r="BL10" i="36"/>
  <c r="BK12" i="33"/>
  <c r="BL4" i="36"/>
  <c r="BK7" i="33"/>
  <c r="BK5" i="33"/>
  <c r="BK4" i="33"/>
  <c r="BL12" i="36"/>
  <c r="BL7" i="36"/>
  <c r="BL10" i="33"/>
  <c r="BL5" i="36"/>
  <c r="BL11" i="33"/>
  <c r="BL8" i="33"/>
  <c r="BL8" i="36"/>
  <c r="BL9" i="36"/>
  <c r="BL26" i="36"/>
  <c r="BK26" i="33"/>
  <c r="BK25" i="33"/>
  <c r="BL25" i="36"/>
  <c r="BL24" i="36"/>
  <c r="BK24" i="33"/>
  <c r="BL23" i="36"/>
  <c r="BL22" i="36"/>
  <c r="BK22" i="33"/>
  <c r="BL21" i="36"/>
  <c r="BK21" i="33"/>
  <c r="BM19" i="36"/>
  <c r="BM18" i="36"/>
  <c r="BK16" i="33"/>
  <c r="BM16" i="36"/>
  <c r="BM17" i="36"/>
  <c r="BN15" i="36"/>
  <c r="BM9" i="33"/>
  <c r="BN21" i="36"/>
  <c r="BL23" i="33"/>
  <c r="BQ48" i="13" l="1"/>
  <c r="BP50" i="13"/>
  <c r="BP52" i="13" s="1"/>
  <c r="BP50" i="17"/>
  <c r="BP52" i="17" s="1"/>
  <c r="BQ48" i="17"/>
  <c r="BQ48" i="14"/>
  <c r="BP50" i="14"/>
  <c r="BP52" i="14" s="1"/>
  <c r="BQ48" i="16"/>
  <c r="BP50" i="16"/>
  <c r="BP52" i="16" s="1"/>
  <c r="BQ48" i="10"/>
  <c r="BP50" i="10"/>
  <c r="BP52" i="10" s="1"/>
  <c r="BP52" i="4"/>
  <c r="BN6" i="33"/>
  <c r="BP50" i="2"/>
  <c r="BP52" i="2" s="1"/>
  <c r="BQ48" i="2"/>
  <c r="BR48" i="4"/>
  <c r="BQ50" i="4"/>
  <c r="BP50" i="9"/>
  <c r="BP52" i="9" s="1"/>
  <c r="BQ48" i="9"/>
  <c r="BQ48" i="7"/>
  <c r="BP50" i="7"/>
  <c r="BP52" i="7" s="1"/>
  <c r="BP50" i="5"/>
  <c r="BP52" i="5" s="1"/>
  <c r="BQ48" i="5"/>
  <c r="BO52" i="11"/>
  <c r="BM13" i="33"/>
  <c r="BP50" i="6"/>
  <c r="BP52" i="6" s="1"/>
  <c r="BQ48" i="6"/>
  <c r="BQ48" i="3"/>
  <c r="BP50" i="3"/>
  <c r="BP52" i="3" s="1"/>
  <c r="BQ48" i="11"/>
  <c r="BP50" i="11"/>
  <c r="BL17" i="33"/>
  <c r="BL18" i="33"/>
  <c r="BM32" i="33"/>
  <c r="BL29" i="33"/>
  <c r="BM31" i="33"/>
  <c r="BL30" i="33"/>
  <c r="BM33" i="33"/>
  <c r="BM15" i="33"/>
  <c r="BL19" i="33"/>
  <c r="BL14" i="33"/>
  <c r="BN14" i="36"/>
  <c r="BM8" i="36"/>
  <c r="BM10" i="33"/>
  <c r="BL5" i="33"/>
  <c r="BM9" i="36"/>
  <c r="BM5" i="36"/>
  <c r="BM4" i="36"/>
  <c r="BL12" i="33"/>
  <c r="BM12" i="36"/>
  <c r="BM10" i="36"/>
  <c r="BM8" i="33"/>
  <c r="BM11" i="33"/>
  <c r="BL4" i="33"/>
  <c r="BL7" i="33"/>
  <c r="BM7" i="36"/>
  <c r="BL26" i="33"/>
  <c r="BM26" i="36"/>
  <c r="BL25" i="33"/>
  <c r="BM25" i="36"/>
  <c r="BL24" i="33"/>
  <c r="BM24" i="36"/>
  <c r="BM23" i="36"/>
  <c r="BM22" i="36"/>
  <c r="BL22" i="33"/>
  <c r="BM21" i="36"/>
  <c r="BL21" i="33"/>
  <c r="BN19" i="36"/>
  <c r="BN18" i="36"/>
  <c r="BN16" i="36"/>
  <c r="BL16" i="33"/>
  <c r="BN17" i="36"/>
  <c r="BO15" i="36"/>
  <c r="BN21" i="33"/>
  <c r="BM23" i="33"/>
  <c r="BN15" i="33" l="1"/>
  <c r="BN9" i="33"/>
  <c r="BQ50" i="17"/>
  <c r="BQ52" i="17" s="1"/>
  <c r="BR48" i="17"/>
  <c r="BR48" i="16"/>
  <c r="BQ50" i="16"/>
  <c r="BQ52" i="16" s="1"/>
  <c r="BR48" i="14"/>
  <c r="BQ50" i="14"/>
  <c r="BQ52" i="14" s="1"/>
  <c r="BR48" i="13"/>
  <c r="BQ50" i="13"/>
  <c r="BQ52" i="13" s="1"/>
  <c r="BQ52" i="4"/>
  <c r="BO6" i="33"/>
  <c r="BQ50" i="3"/>
  <c r="BQ52" i="3" s="1"/>
  <c r="BR48" i="3"/>
  <c r="BR48" i="7"/>
  <c r="BQ50" i="7"/>
  <c r="BQ52" i="7" s="1"/>
  <c r="BS48" i="4"/>
  <c r="BR50" i="4"/>
  <c r="BP52" i="11"/>
  <c r="BN13" i="33"/>
  <c r="BQ50" i="6"/>
  <c r="BQ52" i="6" s="1"/>
  <c r="BR48" i="6"/>
  <c r="BQ50" i="5"/>
  <c r="BQ52" i="5" s="1"/>
  <c r="BR48" i="5"/>
  <c r="BQ50" i="9"/>
  <c r="BQ52" i="9" s="1"/>
  <c r="BR48" i="9"/>
  <c r="BQ50" i="2"/>
  <c r="BQ52" i="2" s="1"/>
  <c r="BR48" i="2"/>
  <c r="BR48" i="11"/>
  <c r="BQ50" i="11"/>
  <c r="BR48" i="10"/>
  <c r="BQ50" i="10"/>
  <c r="BQ52" i="10" s="1"/>
  <c r="BM18" i="33"/>
  <c r="BN33" i="33"/>
  <c r="BN31" i="33"/>
  <c r="BN32" i="33"/>
  <c r="BM30" i="33"/>
  <c r="BM29" i="33"/>
  <c r="BM17" i="33"/>
  <c r="BM19" i="33"/>
  <c r="BM14" i="33"/>
  <c r="BO14" i="36"/>
  <c r="BN4" i="36"/>
  <c r="BN8" i="36"/>
  <c r="BM4" i="33"/>
  <c r="BN5" i="36"/>
  <c r="BN9" i="36"/>
  <c r="BM7" i="33"/>
  <c r="BN7" i="36"/>
  <c r="BN11" i="33"/>
  <c r="BN10" i="33"/>
  <c r="BM5" i="33"/>
  <c r="BM12" i="33"/>
  <c r="BN12" i="36"/>
  <c r="BN8" i="33"/>
  <c r="BN10" i="36"/>
  <c r="BM26" i="33"/>
  <c r="BN26" i="36"/>
  <c r="BM25" i="33"/>
  <c r="BN25" i="36"/>
  <c r="BM24" i="33"/>
  <c r="BN24" i="36"/>
  <c r="BN23" i="36"/>
  <c r="BN22" i="36"/>
  <c r="BM22" i="33"/>
  <c r="BM21" i="33"/>
  <c r="BO19" i="36"/>
  <c r="BN19" i="33"/>
  <c r="BO18" i="36"/>
  <c r="BO16" i="36"/>
  <c r="BM16" i="33"/>
  <c r="BN17" i="33"/>
  <c r="BO17" i="36"/>
  <c r="BP15" i="36"/>
  <c r="BN23" i="33"/>
  <c r="BO9" i="33" l="1"/>
  <c r="BO15" i="33"/>
  <c r="BR50" i="13"/>
  <c r="BR52" i="13" s="1"/>
  <c r="BS48" i="13"/>
  <c r="BS48" i="16"/>
  <c r="BR50" i="16"/>
  <c r="BR52" i="16" s="1"/>
  <c r="BS48" i="17"/>
  <c r="BR50" i="17"/>
  <c r="BR52" i="17" s="1"/>
  <c r="BR50" i="14"/>
  <c r="BR52" i="14" s="1"/>
  <c r="BS48" i="14"/>
  <c r="BQ52" i="11"/>
  <c r="BO13" i="33"/>
  <c r="BR50" i="9"/>
  <c r="BR52" i="9" s="1"/>
  <c r="BS48" i="9"/>
  <c r="BR50" i="6"/>
  <c r="BR52" i="6" s="1"/>
  <c r="BS48" i="6"/>
  <c r="BR52" i="4"/>
  <c r="BP6" i="33"/>
  <c r="BS48" i="3"/>
  <c r="BR50" i="3"/>
  <c r="BR52" i="3" s="1"/>
  <c r="BS48" i="11"/>
  <c r="BR50" i="11"/>
  <c r="BT48" i="4"/>
  <c r="BS50" i="4"/>
  <c r="BS48" i="2"/>
  <c r="BR50" i="2"/>
  <c r="BR52" i="2" s="1"/>
  <c r="BS48" i="5"/>
  <c r="BR50" i="5"/>
  <c r="BR52" i="5" s="1"/>
  <c r="BS48" i="10"/>
  <c r="BR50" i="10"/>
  <c r="BR52" i="10" s="1"/>
  <c r="BR50" i="7"/>
  <c r="BR52" i="7" s="1"/>
  <c r="BS48" i="7"/>
  <c r="BO33" i="33"/>
  <c r="BN29" i="33"/>
  <c r="BN30" i="33"/>
  <c r="BO31" i="33"/>
  <c r="BO32" i="33"/>
  <c r="BN18" i="33"/>
  <c r="BP14" i="36"/>
  <c r="BN7" i="33"/>
  <c r="BO7" i="36"/>
  <c r="BN12" i="33"/>
  <c r="BO8" i="33"/>
  <c r="BO4" i="36"/>
  <c r="BO10" i="33"/>
  <c r="BO11" i="33"/>
  <c r="BO5" i="36"/>
  <c r="BN4" i="33"/>
  <c r="BN14" i="33"/>
  <c r="BO12" i="36"/>
  <c r="BO9" i="36"/>
  <c r="BO8" i="36"/>
  <c r="BN5" i="33"/>
  <c r="BO10" i="36"/>
  <c r="BO26" i="36"/>
  <c r="BN26" i="33"/>
  <c r="BN25" i="33"/>
  <c r="BO25" i="36"/>
  <c r="BN24" i="33"/>
  <c r="BO24" i="36"/>
  <c r="BO23" i="36"/>
  <c r="BO22" i="36"/>
  <c r="BN22" i="33"/>
  <c r="BO21" i="36"/>
  <c r="BP19" i="36"/>
  <c r="BO18" i="33"/>
  <c r="BP18" i="36"/>
  <c r="BP16" i="36"/>
  <c r="BN16" i="33"/>
  <c r="BP17" i="36"/>
  <c r="BO17" i="33"/>
  <c r="BQ15" i="36"/>
  <c r="BO23" i="33"/>
  <c r="BP9" i="33" l="1"/>
  <c r="BS50" i="14"/>
  <c r="BS52" i="14" s="1"/>
  <c r="BT48" i="14"/>
  <c r="BT48" i="16"/>
  <c r="BS50" i="16"/>
  <c r="BS52" i="16" s="1"/>
  <c r="BS50" i="13"/>
  <c r="BS52" i="13" s="1"/>
  <c r="BT48" i="13"/>
  <c r="BT48" i="17"/>
  <c r="BS50" i="17"/>
  <c r="BS52" i="17" s="1"/>
  <c r="BR52" i="11"/>
  <c r="BP13" i="33"/>
  <c r="BT48" i="9"/>
  <c r="BS50" i="9"/>
  <c r="BS52" i="9" s="1"/>
  <c r="BS50" i="10"/>
  <c r="BS52" i="10" s="1"/>
  <c r="BT48" i="10"/>
  <c r="BS50" i="2"/>
  <c r="BS52" i="2" s="1"/>
  <c r="BT48" i="2"/>
  <c r="BT48" i="11"/>
  <c r="BS50" i="11"/>
  <c r="BT48" i="7"/>
  <c r="BS50" i="7"/>
  <c r="BS52" i="7" s="1"/>
  <c r="BS52" i="4"/>
  <c r="BQ6" i="33"/>
  <c r="BT48" i="6"/>
  <c r="BS50" i="6"/>
  <c r="BS52" i="6" s="1"/>
  <c r="BT48" i="5"/>
  <c r="BS50" i="5"/>
  <c r="BS52" i="5" s="1"/>
  <c r="BU48" i="4"/>
  <c r="BT50" i="4"/>
  <c r="BT48" i="3"/>
  <c r="BS50" i="3"/>
  <c r="BS52" i="3" s="1"/>
  <c r="BP15" i="33"/>
  <c r="BP32" i="33"/>
  <c r="BO30" i="33"/>
  <c r="BO29" i="33"/>
  <c r="BP31" i="33"/>
  <c r="BP33" i="33"/>
  <c r="BO19" i="33"/>
  <c r="BQ14" i="36"/>
  <c r="BP9" i="36"/>
  <c r="BP7" i="36"/>
  <c r="BP8" i="36"/>
  <c r="BO12" i="33"/>
  <c r="BP11" i="33"/>
  <c r="BP4" i="36"/>
  <c r="BP10" i="33"/>
  <c r="BO7" i="33"/>
  <c r="BO4" i="33"/>
  <c r="BP8" i="33"/>
  <c r="BP10" i="36"/>
  <c r="BO5" i="33"/>
  <c r="BP12" i="36"/>
  <c r="BP5" i="36"/>
  <c r="BO14" i="33"/>
  <c r="BP26" i="36"/>
  <c r="BO26" i="33"/>
  <c r="BP25" i="36"/>
  <c r="BO25" i="33"/>
  <c r="BO24" i="33"/>
  <c r="BP24" i="36"/>
  <c r="BP23" i="36"/>
  <c r="BO22" i="33"/>
  <c r="BP22" i="36"/>
  <c r="BP21" i="36"/>
  <c r="BO21" i="33"/>
  <c r="BQ19" i="36"/>
  <c r="BP19" i="33"/>
  <c r="BQ18" i="36"/>
  <c r="BP18" i="33"/>
  <c r="BQ16" i="36"/>
  <c r="BO16" i="33"/>
  <c r="BQ17" i="36"/>
  <c r="BR15" i="36"/>
  <c r="BQ15" i="33"/>
  <c r="BP23" i="33"/>
  <c r="BQ9" i="33" l="1"/>
  <c r="BT50" i="17"/>
  <c r="BT52" i="17" s="1"/>
  <c r="BU48" i="17"/>
  <c r="BU48" i="16"/>
  <c r="BT50" i="16"/>
  <c r="BT52" i="16" s="1"/>
  <c r="BT50" i="13"/>
  <c r="BT52" i="13" s="1"/>
  <c r="BU48" i="13"/>
  <c r="BU48" i="14"/>
  <c r="BT50" i="14"/>
  <c r="BT52" i="14" s="1"/>
  <c r="BT52" i="4"/>
  <c r="BR6" i="33"/>
  <c r="BU48" i="2"/>
  <c r="BT50" i="2"/>
  <c r="BT52" i="2" s="1"/>
  <c r="BV48" i="4"/>
  <c r="BU50" i="4"/>
  <c r="BU48" i="6"/>
  <c r="BT50" i="6"/>
  <c r="BT52" i="6" s="1"/>
  <c r="BU48" i="7"/>
  <c r="BT50" i="7"/>
  <c r="BT52" i="7" s="1"/>
  <c r="BU48" i="9"/>
  <c r="BT50" i="9"/>
  <c r="BT52" i="9" s="1"/>
  <c r="BS52" i="11"/>
  <c r="BQ13" i="33"/>
  <c r="BU48" i="10"/>
  <c r="BT50" i="10"/>
  <c r="BT52" i="10" s="1"/>
  <c r="BU48" i="3"/>
  <c r="BT50" i="3"/>
  <c r="BT52" i="3" s="1"/>
  <c r="BU48" i="5"/>
  <c r="BT50" i="5"/>
  <c r="BT52" i="5" s="1"/>
  <c r="BU48" i="11"/>
  <c r="BT50" i="11"/>
  <c r="BQ33" i="33"/>
  <c r="BQ32" i="33"/>
  <c r="BP30" i="33"/>
  <c r="BQ31" i="33"/>
  <c r="BP29" i="33"/>
  <c r="BP17" i="33"/>
  <c r="BR14" i="36"/>
  <c r="BQ11" i="33"/>
  <c r="BQ5" i="36"/>
  <c r="BQ4" i="36"/>
  <c r="BP7" i="33"/>
  <c r="BQ10" i="36"/>
  <c r="BQ12" i="36"/>
  <c r="BP4" i="33"/>
  <c r="BQ8" i="33"/>
  <c r="BP12" i="33"/>
  <c r="BP5" i="33"/>
  <c r="BQ9" i="36"/>
  <c r="BQ8" i="36"/>
  <c r="BQ7" i="36"/>
  <c r="BQ10" i="33"/>
  <c r="BP14" i="33"/>
  <c r="BP26" i="33"/>
  <c r="BQ26" i="36"/>
  <c r="BP25" i="33"/>
  <c r="BQ25" i="36"/>
  <c r="BQ24" i="36"/>
  <c r="BP24" i="33"/>
  <c r="BQ23" i="36"/>
  <c r="BP22" i="33"/>
  <c r="BQ22" i="36"/>
  <c r="BP21" i="33"/>
  <c r="BQ21" i="36"/>
  <c r="BR19" i="36"/>
  <c r="BR18" i="36"/>
  <c r="BR16" i="36"/>
  <c r="BP16" i="33"/>
  <c r="BR17" i="36"/>
  <c r="BQ17" i="33"/>
  <c r="BS15" i="36"/>
  <c r="BQ23" i="33"/>
  <c r="BR9" i="33" l="1"/>
  <c r="BR15" i="33"/>
  <c r="BV48" i="14"/>
  <c r="BU50" i="14"/>
  <c r="BU52" i="14" s="1"/>
  <c r="BU50" i="16"/>
  <c r="BU52" i="16" s="1"/>
  <c r="BV48" i="16"/>
  <c r="BV48" i="13"/>
  <c r="BU50" i="13"/>
  <c r="BU52" i="13" s="1"/>
  <c r="BU50" i="17"/>
  <c r="BU52" i="17" s="1"/>
  <c r="BV48" i="17"/>
  <c r="BV48" i="5"/>
  <c r="BU50" i="5"/>
  <c r="BU52" i="5" s="1"/>
  <c r="BU50" i="10"/>
  <c r="BU52" i="10" s="1"/>
  <c r="BV48" i="10"/>
  <c r="BV48" i="9"/>
  <c r="BU50" i="9"/>
  <c r="BU52" i="9" s="1"/>
  <c r="BU50" i="6"/>
  <c r="BU52" i="6" s="1"/>
  <c r="BV48" i="6"/>
  <c r="BU50" i="2"/>
  <c r="BU52" i="2" s="1"/>
  <c r="BV48" i="2"/>
  <c r="BT52" i="11"/>
  <c r="BR13" i="33"/>
  <c r="BU52" i="4"/>
  <c r="BS6" i="33"/>
  <c r="BV48" i="11"/>
  <c r="BU50" i="11"/>
  <c r="BV48" i="3"/>
  <c r="BU50" i="3"/>
  <c r="BU52" i="3" s="1"/>
  <c r="BV48" i="7"/>
  <c r="BU50" i="7"/>
  <c r="BU52" i="7" s="1"/>
  <c r="BW48" i="4"/>
  <c r="BV50" i="4"/>
  <c r="BQ29" i="33"/>
  <c r="BQ30" i="33"/>
  <c r="BR33" i="33"/>
  <c r="BR31" i="33"/>
  <c r="BR32" i="33"/>
  <c r="BQ19" i="33"/>
  <c r="BQ18" i="33"/>
  <c r="BS14" i="36"/>
  <c r="BQ7" i="33"/>
  <c r="BR11" i="33"/>
  <c r="BR7" i="36"/>
  <c r="BR5" i="36"/>
  <c r="BR4" i="36"/>
  <c r="BR10" i="36"/>
  <c r="BQ4" i="33"/>
  <c r="BR12" i="36"/>
  <c r="BQ12" i="33"/>
  <c r="BR8" i="33"/>
  <c r="BQ5" i="33"/>
  <c r="BR9" i="36"/>
  <c r="BR10" i="33"/>
  <c r="BR8" i="36"/>
  <c r="BQ14" i="33"/>
  <c r="BQ26" i="33"/>
  <c r="BR26" i="36"/>
  <c r="BQ25" i="33"/>
  <c r="BR25" i="36"/>
  <c r="BQ24" i="33"/>
  <c r="BR24" i="36"/>
  <c r="BR23" i="36"/>
  <c r="BQ22" i="33"/>
  <c r="BR22" i="36"/>
  <c r="BR21" i="36"/>
  <c r="BQ21" i="33"/>
  <c r="BS19" i="36"/>
  <c r="BS18" i="36"/>
  <c r="BQ16" i="33"/>
  <c r="BS16" i="36"/>
  <c r="BS17" i="36"/>
  <c r="BS15" i="33"/>
  <c r="BT15" i="36"/>
  <c r="BS9" i="33"/>
  <c r="BR23" i="33"/>
  <c r="BW48" i="17" l="1"/>
  <c r="BV50" i="17"/>
  <c r="BV52" i="17" s="1"/>
  <c r="BW48" i="16"/>
  <c r="BV50" i="16"/>
  <c r="BV52" i="16" s="1"/>
  <c r="BV50" i="13"/>
  <c r="BV52" i="13" s="1"/>
  <c r="BW48" i="13"/>
  <c r="BW48" i="14"/>
  <c r="BV50" i="14"/>
  <c r="BV52" i="14" s="1"/>
  <c r="BU52" i="11"/>
  <c r="BS13" i="33"/>
  <c r="BV50" i="6"/>
  <c r="BV52" i="6" s="1"/>
  <c r="BW48" i="6"/>
  <c r="BW48" i="10"/>
  <c r="BV50" i="10"/>
  <c r="BV52" i="10" s="1"/>
  <c r="BW48" i="7"/>
  <c r="BV50" i="7"/>
  <c r="BV52" i="7" s="1"/>
  <c r="BW48" i="11"/>
  <c r="BV50" i="11"/>
  <c r="BV52" i="4"/>
  <c r="BT6" i="33"/>
  <c r="BV50" i="2"/>
  <c r="BV52" i="2" s="1"/>
  <c r="BW48" i="2"/>
  <c r="BX48" i="4"/>
  <c r="BW50" i="4"/>
  <c r="BW48" i="3"/>
  <c r="BV50" i="3"/>
  <c r="BV52" i="3" s="1"/>
  <c r="BW48" i="9"/>
  <c r="BV50" i="9"/>
  <c r="BV52" i="9" s="1"/>
  <c r="BW48" i="5"/>
  <c r="BV50" i="5"/>
  <c r="BV52" i="5" s="1"/>
  <c r="BR19" i="33"/>
  <c r="BS32" i="33"/>
  <c r="BS33" i="33"/>
  <c r="BR29" i="33"/>
  <c r="BS31" i="33"/>
  <c r="BR30" i="33"/>
  <c r="BR17" i="33"/>
  <c r="BR18" i="33"/>
  <c r="BT14" i="36"/>
  <c r="BS10" i="33"/>
  <c r="BS7" i="36"/>
  <c r="BS12" i="36"/>
  <c r="BR12" i="33"/>
  <c r="BS9" i="36"/>
  <c r="BR7" i="33"/>
  <c r="BS8" i="33"/>
  <c r="BS4" i="36"/>
  <c r="BR4" i="33"/>
  <c r="BS8" i="36"/>
  <c r="BS5" i="36"/>
  <c r="BR5" i="33"/>
  <c r="BS10" i="36"/>
  <c r="BS11" i="33"/>
  <c r="BR14" i="33"/>
  <c r="BS26" i="36"/>
  <c r="BR26" i="33"/>
  <c r="BR25" i="33"/>
  <c r="BS25" i="36"/>
  <c r="BR24" i="33"/>
  <c r="BS24" i="36"/>
  <c r="BS23" i="36"/>
  <c r="BS22" i="36"/>
  <c r="BR22" i="33"/>
  <c r="BR21" i="33"/>
  <c r="BS21" i="36"/>
  <c r="BT19" i="36"/>
  <c r="BT18" i="36"/>
  <c r="BT16" i="36"/>
  <c r="BR16" i="33"/>
  <c r="BS17" i="33"/>
  <c r="BT17" i="36"/>
  <c r="BU15" i="36"/>
  <c r="BS23" i="33"/>
  <c r="BU8" i="36"/>
  <c r="BT9" i="33" l="1"/>
  <c r="BW50" i="14"/>
  <c r="BW52" i="14" s="1"/>
  <c r="BX48" i="14"/>
  <c r="BX50" i="14" s="1"/>
  <c r="BX52" i="14" s="1"/>
  <c r="BX48" i="16"/>
  <c r="BW50" i="16"/>
  <c r="BW52" i="16" s="1"/>
  <c r="BW50" i="13"/>
  <c r="BW52" i="13" s="1"/>
  <c r="BX48" i="13"/>
  <c r="BW50" i="17"/>
  <c r="BW52" i="17" s="1"/>
  <c r="BX48" i="17"/>
  <c r="BW52" i="4"/>
  <c r="BU6" i="33"/>
  <c r="BX48" i="6"/>
  <c r="BX50" i="6" s="1"/>
  <c r="BX52" i="6" s="1"/>
  <c r="BW50" i="6"/>
  <c r="BW50" i="9"/>
  <c r="BW52" i="9" s="1"/>
  <c r="BX48" i="9"/>
  <c r="BX50" i="9" s="1"/>
  <c r="BX52" i="9" s="1"/>
  <c r="BY48" i="4"/>
  <c r="BX50" i="4"/>
  <c r="BX48" i="7"/>
  <c r="BW50" i="7"/>
  <c r="BW52" i="7" s="1"/>
  <c r="BW50" i="2"/>
  <c r="BW52" i="2" s="1"/>
  <c r="BX48" i="2"/>
  <c r="BV52" i="11"/>
  <c r="BT13" i="33"/>
  <c r="BW50" i="5"/>
  <c r="BW52" i="5" s="1"/>
  <c r="BX48" i="5"/>
  <c r="BX48" i="3"/>
  <c r="BW50" i="3"/>
  <c r="BW52" i="3" s="1"/>
  <c r="BX48" i="11"/>
  <c r="BW50" i="11"/>
  <c r="BX48" i="10"/>
  <c r="BX50" i="10" s="1"/>
  <c r="BX52" i="10" s="1"/>
  <c r="BW50" i="10"/>
  <c r="BW52" i="10" s="1"/>
  <c r="BT15" i="33"/>
  <c r="BS30" i="33"/>
  <c r="BT32" i="33"/>
  <c r="BT31" i="33"/>
  <c r="BT33" i="33"/>
  <c r="BS29" i="33"/>
  <c r="BS19" i="33"/>
  <c r="BS18" i="33"/>
  <c r="BU14" i="36"/>
  <c r="BT12" i="36"/>
  <c r="BT10" i="36"/>
  <c r="BT10" i="33"/>
  <c r="BT11" i="33"/>
  <c r="BT4" i="36"/>
  <c r="BT9" i="36"/>
  <c r="BS4" i="33"/>
  <c r="BT8" i="36"/>
  <c r="BS7" i="33"/>
  <c r="BS5" i="33"/>
  <c r="BS12" i="33"/>
  <c r="BT8" i="33"/>
  <c r="BT7" i="36"/>
  <c r="BT5" i="36"/>
  <c r="BS14" i="33"/>
  <c r="BS26" i="33"/>
  <c r="BT26" i="36"/>
  <c r="BT25" i="36"/>
  <c r="BS25" i="33"/>
  <c r="BT24" i="36"/>
  <c r="BS24" i="33"/>
  <c r="BT23" i="36"/>
  <c r="BS22" i="33"/>
  <c r="BT22" i="36"/>
  <c r="BS21" i="33"/>
  <c r="BT21" i="36"/>
  <c r="BT19" i="33"/>
  <c r="BU19" i="36"/>
  <c r="BU18" i="36"/>
  <c r="BU16" i="36"/>
  <c r="BS16" i="33"/>
  <c r="BU17" i="36"/>
  <c r="BV15" i="36"/>
  <c r="BT23" i="33"/>
  <c r="BU9" i="33" l="1"/>
  <c r="BX50" i="17"/>
  <c r="BX52" i="17" s="1"/>
  <c r="BY48" i="17"/>
  <c r="BY48" i="16"/>
  <c r="BX50" i="16"/>
  <c r="BX52" i="16" s="1"/>
  <c r="BY48" i="13"/>
  <c r="BX50" i="13"/>
  <c r="BX52" i="13" s="1"/>
  <c r="C52" i="14"/>
  <c r="C53" i="14" s="1"/>
  <c r="B62" i="14"/>
  <c r="BW52" i="11"/>
  <c r="BU13" i="33"/>
  <c r="BX50" i="5"/>
  <c r="BX52" i="5" s="1"/>
  <c r="BY48" i="5"/>
  <c r="BX50" i="2"/>
  <c r="BX52" i="2" s="1"/>
  <c r="BY48" i="2"/>
  <c r="BX52" i="4"/>
  <c r="BV6" i="33"/>
  <c r="BW52" i="6"/>
  <c r="C52" i="6" s="1"/>
  <c r="BU8" i="33"/>
  <c r="BY48" i="11"/>
  <c r="BX50" i="11"/>
  <c r="BZ48" i="4"/>
  <c r="BZ50" i="4" s="1"/>
  <c r="BY50" i="4"/>
  <c r="C52" i="9"/>
  <c r="L63" i="9"/>
  <c r="C52" i="10"/>
  <c r="B62" i="10"/>
  <c r="BY48" i="3"/>
  <c r="BX50" i="3"/>
  <c r="BX52" i="3" s="1"/>
  <c r="BY48" i="7"/>
  <c r="BX50" i="7"/>
  <c r="BX52" i="7" s="1"/>
  <c r="BU15" i="33"/>
  <c r="BT29" i="33"/>
  <c r="BU31" i="33"/>
  <c r="BU32" i="33"/>
  <c r="BV32" i="33"/>
  <c r="BU33" i="33"/>
  <c r="BT30" i="33"/>
  <c r="BT17" i="33"/>
  <c r="BT18" i="33"/>
  <c r="BV14" i="36"/>
  <c r="BT12" i="33"/>
  <c r="BU12" i="36"/>
  <c r="BT4" i="33"/>
  <c r="BT5" i="33"/>
  <c r="BU11" i="33"/>
  <c r="BU9" i="36"/>
  <c r="BU7" i="36"/>
  <c r="BU10" i="36"/>
  <c r="BU5" i="36"/>
  <c r="BT7" i="33"/>
  <c r="BU10" i="33"/>
  <c r="BU4" i="36"/>
  <c r="BT14" i="33"/>
  <c r="BT26" i="33"/>
  <c r="BU26" i="36"/>
  <c r="BU25" i="36"/>
  <c r="BT25" i="33"/>
  <c r="BT24" i="33"/>
  <c r="BU24" i="36"/>
  <c r="BU23" i="36"/>
  <c r="BU22" i="36"/>
  <c r="BT22" i="33"/>
  <c r="BU21" i="36"/>
  <c r="BT21" i="33"/>
  <c r="BV19" i="36"/>
  <c r="BV18" i="36"/>
  <c r="BV16" i="36"/>
  <c r="BT16" i="33"/>
  <c r="BV17" i="36"/>
  <c r="BX15" i="36"/>
  <c r="BW15" i="36"/>
  <c r="BU4" i="33"/>
  <c r="BU23" i="33"/>
  <c r="BU22" i="33"/>
  <c r="BV15" i="33" l="1"/>
  <c r="BV9" i="33"/>
  <c r="BZ48" i="16"/>
  <c r="BZ50" i="16" s="1"/>
  <c r="BZ52" i="16" s="1"/>
  <c r="BY50" i="16"/>
  <c r="BY52" i="16" s="1"/>
  <c r="BY36" i="16" s="1"/>
  <c r="BY55" i="16" s="1"/>
  <c r="BY58" i="16" s="1"/>
  <c r="BY60" i="16" s="1"/>
  <c r="BY50" i="17"/>
  <c r="BY52" i="17" s="1"/>
  <c r="BY36" i="17" s="1"/>
  <c r="BY55" i="17" s="1"/>
  <c r="BY58" i="17" s="1"/>
  <c r="BY60" i="17" s="1"/>
  <c r="BZ48" i="17"/>
  <c r="BZ50" i="17" s="1"/>
  <c r="BZ52" i="17" s="1"/>
  <c r="BZ48" i="13"/>
  <c r="BZ50" i="13" s="1"/>
  <c r="BZ52" i="13" s="1"/>
  <c r="BY50" i="13"/>
  <c r="BY52" i="13" s="1"/>
  <c r="BY50" i="3"/>
  <c r="BY52" i="3" s="1"/>
  <c r="BY36" i="3" s="1"/>
  <c r="BY55" i="3" s="1"/>
  <c r="BY58" i="3" s="1"/>
  <c r="BY60" i="3" s="1"/>
  <c r="BZ48" i="3"/>
  <c r="BZ50" i="3" s="1"/>
  <c r="BZ52" i="3" s="1"/>
  <c r="C53" i="9"/>
  <c r="BY11" i="33"/>
  <c r="BX52" i="11"/>
  <c r="BV13" i="33"/>
  <c r="BY50" i="5"/>
  <c r="BY52" i="5" s="1"/>
  <c r="BZ48" i="5"/>
  <c r="BZ50" i="5" s="1"/>
  <c r="BZ52" i="5" s="1"/>
  <c r="C53" i="6"/>
  <c r="BY8" i="33"/>
  <c r="BZ48" i="11"/>
  <c r="BZ50" i="11" s="1"/>
  <c r="BY50" i="11"/>
  <c r="BZ48" i="7"/>
  <c r="BZ50" i="7" s="1"/>
  <c r="BZ52" i="7" s="1"/>
  <c r="BY50" i="7"/>
  <c r="BY52" i="7" s="1"/>
  <c r="C53" i="10"/>
  <c r="BY12" i="33"/>
  <c r="BY52" i="4"/>
  <c r="BW6" i="33"/>
  <c r="BY50" i="2"/>
  <c r="BY52" i="2" s="1"/>
  <c r="BY36" i="2" s="1"/>
  <c r="BY55" i="2" s="1"/>
  <c r="BY58" i="2" s="1"/>
  <c r="BY60" i="2" s="1"/>
  <c r="BZ48" i="2"/>
  <c r="BZ50" i="2" s="1"/>
  <c r="BZ52" i="2" s="1"/>
  <c r="BZ52" i="4"/>
  <c r="BX6" i="33"/>
  <c r="BU29" i="33"/>
  <c r="BY32" i="33"/>
  <c r="BV33" i="33"/>
  <c r="BV31" i="33"/>
  <c r="BU30" i="33"/>
  <c r="BU17" i="33"/>
  <c r="BU19" i="33"/>
  <c r="BU18" i="33"/>
  <c r="BW14" i="36"/>
  <c r="BX14" i="36"/>
  <c r="BU7" i="33"/>
  <c r="BV8" i="36"/>
  <c r="BV5" i="36"/>
  <c r="BV11" i="33"/>
  <c r="BV8" i="33"/>
  <c r="BV7" i="36"/>
  <c r="BV10" i="33"/>
  <c r="BV4" i="36"/>
  <c r="BV9" i="36"/>
  <c r="BU5" i="33"/>
  <c r="BU12" i="33"/>
  <c r="BV12" i="36"/>
  <c r="BV10" i="36"/>
  <c r="BU14" i="33"/>
  <c r="BV26" i="36"/>
  <c r="BU26" i="33"/>
  <c r="BV25" i="36"/>
  <c r="BU25" i="33"/>
  <c r="BV24" i="36"/>
  <c r="BU24" i="33"/>
  <c r="BV23" i="36"/>
  <c r="BV22" i="36"/>
  <c r="BV21" i="36"/>
  <c r="BU21" i="33"/>
  <c r="BW19" i="36"/>
  <c r="BV18" i="33"/>
  <c r="BX16" i="36"/>
  <c r="BW16" i="36"/>
  <c r="BU16" i="33"/>
  <c r="BW17" i="36"/>
  <c r="BX17" i="36"/>
  <c r="BV23" i="33"/>
  <c r="BX15" i="33" l="1"/>
  <c r="BW18" i="36"/>
  <c r="BW15" i="33"/>
  <c r="BW9" i="33"/>
  <c r="BZ36" i="17"/>
  <c r="BZ55" i="17" s="1"/>
  <c r="BZ58" i="17" s="1"/>
  <c r="C52" i="17"/>
  <c r="C53" i="17" s="1"/>
  <c r="C52" i="13"/>
  <c r="C53" i="13" s="1"/>
  <c r="BZ36" i="16"/>
  <c r="BZ55" i="16" s="1"/>
  <c r="BZ58" i="16" s="1"/>
  <c r="C52" i="16"/>
  <c r="C53" i="16" s="1"/>
  <c r="C52" i="7"/>
  <c r="BY9" i="33" s="1"/>
  <c r="C52" i="5"/>
  <c r="C53" i="5" s="1"/>
  <c r="C52" i="4"/>
  <c r="B62" i="4"/>
  <c r="C52" i="2"/>
  <c r="BZ36" i="2"/>
  <c r="BZ55" i="2" s="1"/>
  <c r="BZ58" i="2" s="1"/>
  <c r="BZ60" i="2" s="1"/>
  <c r="C60" i="2" s="1"/>
  <c r="BY52" i="11"/>
  <c r="BW13" i="33"/>
  <c r="BZ52" i="11"/>
  <c r="BX13" i="33"/>
  <c r="BX9" i="33"/>
  <c r="C52" i="3"/>
  <c r="BZ36" i="3"/>
  <c r="BZ55" i="3" s="1"/>
  <c r="BZ58" i="3" s="1"/>
  <c r="BZ60" i="3" s="1"/>
  <c r="C60" i="3" s="1"/>
  <c r="BV19" i="33"/>
  <c r="BX33" i="33"/>
  <c r="BV29" i="33"/>
  <c r="BV30" i="33"/>
  <c r="BW33" i="33"/>
  <c r="BV17" i="33"/>
  <c r="BW31" i="33"/>
  <c r="BX31" i="33"/>
  <c r="BW5" i="36"/>
  <c r="BW9" i="36"/>
  <c r="BX7" i="36"/>
  <c r="BW12" i="36"/>
  <c r="BW11" i="33"/>
  <c r="BW4" i="36"/>
  <c r="BX11" i="33"/>
  <c r="BW10" i="33"/>
  <c r="BW8" i="33"/>
  <c r="BV7" i="33"/>
  <c r="BX10" i="36"/>
  <c r="BV4" i="33"/>
  <c r="BW8" i="36"/>
  <c r="BX9" i="36"/>
  <c r="BV12" i="33"/>
  <c r="BX8" i="36"/>
  <c r="BX12" i="36"/>
  <c r="BV14" i="33"/>
  <c r="BV5" i="33"/>
  <c r="BW10" i="36"/>
  <c r="BW7" i="36"/>
  <c r="BX8" i="33"/>
  <c r="BW26" i="36"/>
  <c r="BX26" i="36"/>
  <c r="BV26" i="33"/>
  <c r="BW25" i="36"/>
  <c r="BV25" i="33"/>
  <c r="BX25" i="36"/>
  <c r="BX24" i="36"/>
  <c r="BW24" i="36"/>
  <c r="BV24" i="33"/>
  <c r="BX23" i="36"/>
  <c r="BW23" i="36"/>
  <c r="BW22" i="36"/>
  <c r="BX22" i="36"/>
  <c r="BV22" i="33"/>
  <c r="BW21" i="36"/>
  <c r="BX21" i="36"/>
  <c r="BV21" i="33"/>
  <c r="BW19" i="33"/>
  <c r="BW18" i="33"/>
  <c r="BX18" i="33"/>
  <c r="BV16" i="33"/>
  <c r="BX23" i="33"/>
  <c r="BW23" i="33"/>
  <c r="C53" i="7" l="1"/>
  <c r="BZ60" i="16"/>
  <c r="C60" i="16" s="1"/>
  <c r="C61" i="16" s="1"/>
  <c r="BX18" i="36"/>
  <c r="BZ60" i="17"/>
  <c r="C60" i="17" s="1"/>
  <c r="C61" i="17" s="1"/>
  <c r="BX19" i="36"/>
  <c r="BY7" i="33"/>
  <c r="BX5" i="36"/>
  <c r="BX4" i="36"/>
  <c r="C61" i="3"/>
  <c r="BY5" i="36"/>
  <c r="C53" i="3"/>
  <c r="BY5" i="33"/>
  <c r="C61" i="2"/>
  <c r="BY4" i="36"/>
  <c r="C53" i="2"/>
  <c r="BY4" i="33"/>
  <c r="C52" i="11"/>
  <c r="A62" i="11"/>
  <c r="C53" i="4"/>
  <c r="BY6" i="33"/>
  <c r="BY14" i="36"/>
  <c r="BY23" i="36"/>
  <c r="BY17" i="36"/>
  <c r="BX17" i="33"/>
  <c r="BY16" i="36"/>
  <c r="BY33" i="33"/>
  <c r="BW30" i="33"/>
  <c r="BY31" i="33"/>
  <c r="BX30" i="33"/>
  <c r="BW29" i="33"/>
  <c r="BX29" i="33"/>
  <c r="BY24" i="36"/>
  <c r="BY25" i="36"/>
  <c r="BY26" i="36"/>
  <c r="BY15" i="36"/>
  <c r="BX19" i="33"/>
  <c r="BW17" i="33"/>
  <c r="BX7" i="33"/>
  <c r="BW5" i="33"/>
  <c r="BX10" i="33"/>
  <c r="BX5" i="33"/>
  <c r="BX14" i="33"/>
  <c r="BW4" i="33"/>
  <c r="BW7" i="33"/>
  <c r="BW12" i="33"/>
  <c r="BX12" i="33"/>
  <c r="BW14" i="33"/>
  <c r="BX26" i="33"/>
  <c r="BW26" i="33"/>
  <c r="BW25" i="33"/>
  <c r="BX25" i="33"/>
  <c r="BW24" i="33"/>
  <c r="BX24" i="33"/>
  <c r="BW22" i="33"/>
  <c r="BX22" i="33"/>
  <c r="BX21" i="33"/>
  <c r="BW21" i="33"/>
  <c r="BW16" i="33"/>
  <c r="BX16" i="33"/>
  <c r="BY18" i="36" l="1"/>
  <c r="BY19" i="36"/>
  <c r="C53" i="11"/>
  <c r="BY13" i="33"/>
  <c r="BY22" i="36"/>
  <c r="BY17" i="33"/>
  <c r="BY29" i="33"/>
  <c r="BY18" i="33"/>
  <c r="BY30" i="33"/>
  <c r="BY19" i="33"/>
  <c r="BY16" i="33"/>
  <c r="BY22" i="33"/>
  <c r="BY24" i="33"/>
  <c r="BY15" i="33"/>
  <c r="BY21" i="36"/>
  <c r="BY21" i="33"/>
  <c r="BX4" i="33"/>
  <c r="BY26" i="33" l="1"/>
  <c r="BY25" i="33"/>
  <c r="BY23" i="33"/>
  <c r="C79" i="34"/>
  <c r="A79" i="34"/>
  <c r="C78" i="34"/>
  <c r="A78" i="34"/>
  <c r="C77" i="34"/>
  <c r="A77" i="34"/>
  <c r="C76" i="34"/>
  <c r="A76" i="34"/>
  <c r="C75" i="34"/>
  <c r="A75" i="34"/>
  <c r="C74" i="34"/>
  <c r="A74" i="34"/>
  <c r="C73" i="34"/>
  <c r="A73" i="34"/>
  <c r="C72" i="34"/>
  <c r="A72" i="34"/>
  <c r="C71" i="34"/>
  <c r="A71" i="34"/>
  <c r="C70" i="34"/>
  <c r="A70" i="34"/>
  <c r="C69" i="34"/>
  <c r="A69" i="34"/>
  <c r="C68" i="34"/>
  <c r="A68" i="34"/>
  <c r="C67" i="34"/>
  <c r="A67" i="34"/>
  <c r="C66" i="34"/>
  <c r="A66" i="34"/>
  <c r="C65" i="34"/>
  <c r="A65" i="34"/>
  <c r="C64" i="34"/>
  <c r="A64" i="34"/>
  <c r="C63" i="34"/>
  <c r="A63" i="34"/>
  <c r="C62" i="34"/>
  <c r="A62" i="34"/>
  <c r="C61" i="34"/>
  <c r="A61" i="34"/>
  <c r="C60" i="34"/>
  <c r="A60" i="34"/>
  <c r="C59" i="34"/>
  <c r="A59" i="34"/>
  <c r="C58" i="34"/>
  <c r="A58" i="34"/>
  <c r="C57" i="34"/>
  <c r="A57" i="34"/>
  <c r="C56" i="34"/>
  <c r="A56" i="34"/>
  <c r="C55" i="34"/>
  <c r="A55" i="34"/>
  <c r="C54" i="34"/>
  <c r="A54" i="34"/>
  <c r="C53" i="34"/>
  <c r="A53" i="34"/>
  <c r="C52" i="34"/>
  <c r="A52" i="34"/>
  <c r="C51" i="34"/>
  <c r="A51" i="34"/>
  <c r="C50" i="34"/>
  <c r="A50" i="34"/>
  <c r="C49" i="34"/>
  <c r="A49" i="34"/>
  <c r="C48" i="34"/>
  <c r="A48" i="34"/>
  <c r="C47" i="34"/>
  <c r="D47" i="34" s="1"/>
  <c r="A47" i="34"/>
  <c r="C46" i="34"/>
  <c r="D46" i="34" s="1"/>
  <c r="A46" i="34"/>
  <c r="C45" i="34"/>
  <c r="D45" i="34" s="1"/>
  <c r="A45" i="34"/>
  <c r="C44" i="34"/>
  <c r="D44" i="34" s="1"/>
  <c r="A44" i="34"/>
  <c r="C43" i="34"/>
  <c r="D43" i="34" s="1"/>
  <c r="A43" i="34"/>
  <c r="C42" i="34"/>
  <c r="D42" i="34" s="1"/>
  <c r="A42" i="34"/>
  <c r="C41" i="34"/>
  <c r="D41" i="34" s="1"/>
  <c r="A41" i="34"/>
  <c r="C40" i="34"/>
  <c r="D40" i="34" s="1"/>
  <c r="A40" i="34"/>
  <c r="C39" i="34"/>
  <c r="D39" i="34" s="1"/>
  <c r="A39" i="34"/>
  <c r="C38" i="34"/>
  <c r="D38" i="34" s="1"/>
  <c r="A38" i="34"/>
  <c r="C37" i="34"/>
  <c r="D37" i="34" s="1"/>
  <c r="A37" i="34"/>
  <c r="C36" i="34"/>
  <c r="D36" i="34" s="1"/>
  <c r="A36" i="34"/>
  <c r="C35" i="34"/>
  <c r="D35" i="34" s="1"/>
  <c r="A35" i="34"/>
  <c r="C34" i="34"/>
  <c r="D34" i="34" s="1"/>
  <c r="A34" i="34"/>
  <c r="C33" i="34"/>
  <c r="D33" i="34" s="1"/>
  <c r="A33" i="34"/>
  <c r="C32" i="34"/>
  <c r="D32" i="34" s="1"/>
  <c r="A32" i="34"/>
  <c r="C31" i="34"/>
  <c r="D31" i="34" s="1"/>
  <c r="A31" i="34"/>
  <c r="C30" i="34"/>
  <c r="D30" i="34" s="1"/>
  <c r="A30" i="34"/>
  <c r="C29" i="34"/>
  <c r="D29" i="34" s="1"/>
  <c r="A29" i="34"/>
  <c r="C28" i="34"/>
  <c r="D28" i="34" s="1"/>
  <c r="A28" i="34"/>
  <c r="C27" i="34"/>
  <c r="D27" i="34" s="1"/>
  <c r="A27" i="34"/>
  <c r="C26" i="34"/>
  <c r="D26" i="34" s="1"/>
  <c r="A26" i="34"/>
  <c r="C25" i="34"/>
  <c r="D25" i="34" s="1"/>
  <c r="A25" i="34"/>
  <c r="C24" i="34"/>
  <c r="D24" i="34" s="1"/>
  <c r="A24" i="34"/>
  <c r="C23" i="34"/>
  <c r="D23" i="34" s="1"/>
  <c r="A23" i="34"/>
  <c r="C22" i="34"/>
  <c r="D22" i="34" s="1"/>
  <c r="A22" i="34"/>
  <c r="C21" i="34"/>
  <c r="D21" i="34" s="1"/>
  <c r="A21" i="34"/>
  <c r="C20" i="34"/>
  <c r="D20" i="34" s="1"/>
  <c r="A20" i="34"/>
  <c r="C19" i="34"/>
  <c r="D19" i="34" s="1"/>
  <c r="A19" i="34"/>
  <c r="C18" i="34"/>
  <c r="D18" i="34" s="1"/>
  <c r="A18" i="34"/>
  <c r="C17" i="34"/>
  <c r="D17" i="34" s="1"/>
  <c r="A17" i="34"/>
  <c r="C16" i="34"/>
  <c r="A16" i="34"/>
  <c r="C15" i="34"/>
  <c r="A15" i="34"/>
  <c r="C14" i="34"/>
  <c r="D14" i="34" s="1"/>
  <c r="A14" i="34"/>
  <c r="C13" i="34"/>
  <c r="A13" i="34"/>
  <c r="C12" i="34"/>
  <c r="A12" i="34"/>
  <c r="C11" i="34"/>
  <c r="A11" i="34"/>
  <c r="C10" i="34"/>
  <c r="A10" i="34"/>
  <c r="C9" i="34"/>
  <c r="A9" i="34"/>
  <c r="C8" i="34"/>
  <c r="A8" i="34"/>
  <c r="C7" i="34"/>
  <c r="A7" i="34"/>
  <c r="C6" i="34"/>
  <c r="A6" i="34"/>
  <c r="C5" i="34"/>
  <c r="A5" i="34"/>
  <c r="A2" i="34"/>
  <c r="L6" i="34" l="1"/>
  <c r="D6" i="34"/>
  <c r="I8" i="34"/>
  <c r="D8" i="34"/>
  <c r="I10" i="34"/>
  <c r="D10" i="34"/>
  <c r="L12" i="34"/>
  <c r="D12" i="34"/>
  <c r="I16" i="34"/>
  <c r="D16" i="34"/>
  <c r="F46" i="34"/>
  <c r="L50" i="34"/>
  <c r="D50" i="34"/>
  <c r="L54" i="34"/>
  <c r="D54" i="34"/>
  <c r="L58" i="34"/>
  <c r="D58" i="34"/>
  <c r="L62" i="34"/>
  <c r="D62" i="34"/>
  <c r="L66" i="34"/>
  <c r="D66" i="34"/>
  <c r="L68" i="34"/>
  <c r="D68" i="34"/>
  <c r="L72" i="34"/>
  <c r="D72" i="34"/>
  <c r="L74" i="34"/>
  <c r="D74" i="34"/>
  <c r="L78" i="34"/>
  <c r="D78" i="34"/>
  <c r="I5" i="34"/>
  <c r="D5" i="34"/>
  <c r="L7" i="34"/>
  <c r="D7" i="34"/>
  <c r="L9" i="34"/>
  <c r="D9" i="34"/>
  <c r="L11" i="34"/>
  <c r="D11" i="34"/>
  <c r="L13" i="34"/>
  <c r="D13" i="34"/>
  <c r="L15" i="34"/>
  <c r="D15" i="34"/>
  <c r="L48" i="34"/>
  <c r="D48" i="34"/>
  <c r="L52" i="34"/>
  <c r="D52" i="34"/>
  <c r="L56" i="34"/>
  <c r="D56" i="34"/>
  <c r="L60" i="34"/>
  <c r="D60" i="34"/>
  <c r="L64" i="34"/>
  <c r="D64" i="34"/>
  <c r="L70" i="34"/>
  <c r="D70" i="34"/>
  <c r="L76" i="34"/>
  <c r="D76" i="34"/>
  <c r="L49" i="34"/>
  <c r="D49" i="34"/>
  <c r="L51" i="34"/>
  <c r="D51" i="34"/>
  <c r="L53" i="34"/>
  <c r="D53" i="34"/>
  <c r="L55" i="34"/>
  <c r="D55" i="34"/>
  <c r="L57" i="34"/>
  <c r="D57" i="34"/>
  <c r="L59" i="34"/>
  <c r="D59" i="34"/>
  <c r="L61" i="34"/>
  <c r="D61" i="34"/>
  <c r="L63" i="34"/>
  <c r="D63" i="34"/>
  <c r="L65" i="34"/>
  <c r="D65" i="34"/>
  <c r="L67" i="34"/>
  <c r="D67" i="34"/>
  <c r="L69" i="34"/>
  <c r="D69" i="34"/>
  <c r="L71" i="34"/>
  <c r="D71" i="34"/>
  <c r="L73" i="34"/>
  <c r="D73" i="34"/>
  <c r="L75" i="34"/>
  <c r="D75" i="34"/>
  <c r="L77" i="34"/>
  <c r="D77" i="34"/>
  <c r="L79" i="34"/>
  <c r="D79" i="34"/>
  <c r="I24" i="34"/>
  <c r="I36" i="34"/>
  <c r="I18" i="34"/>
  <c r="F28" i="34"/>
  <c r="F22" i="34"/>
  <c r="I25" i="34"/>
  <c r="I30" i="34"/>
  <c r="F40" i="34"/>
  <c r="F34" i="34"/>
  <c r="I37" i="34"/>
  <c r="I42" i="34"/>
  <c r="I19" i="34"/>
  <c r="F19" i="34"/>
  <c r="I31" i="34"/>
  <c r="F31" i="34"/>
  <c r="I39" i="34"/>
  <c r="I43" i="34"/>
  <c r="F43" i="34"/>
  <c r="I27" i="34"/>
  <c r="I28" i="34"/>
  <c r="I40" i="34"/>
  <c r="I21" i="34"/>
  <c r="I22" i="34"/>
  <c r="F25" i="34"/>
  <c r="I33" i="34"/>
  <c r="I34" i="34"/>
  <c r="F37" i="34"/>
  <c r="I45" i="34"/>
  <c r="I46" i="34"/>
  <c r="F10" i="34"/>
  <c r="L10" i="34"/>
  <c r="I13" i="34"/>
  <c r="F14" i="34"/>
  <c r="I14" i="34"/>
  <c r="L14" i="34"/>
  <c r="F15" i="34"/>
  <c r="F16" i="34"/>
  <c r="L17" i="34"/>
  <c r="L20" i="34"/>
  <c r="F17" i="34"/>
  <c r="F20" i="34"/>
  <c r="L21" i="34"/>
  <c r="F23" i="34"/>
  <c r="L24" i="34"/>
  <c r="L16" i="34"/>
  <c r="I17" i="34"/>
  <c r="F18" i="34"/>
  <c r="L19" i="34"/>
  <c r="I20" i="34"/>
  <c r="F21" i="34"/>
  <c r="L22" i="34"/>
  <c r="I23" i="34"/>
  <c r="F24" i="34"/>
  <c r="L25" i="34"/>
  <c r="I26" i="34"/>
  <c r="F27" i="34"/>
  <c r="L28" i="34"/>
  <c r="I29" i="34"/>
  <c r="F30" i="34"/>
  <c r="L31" i="34"/>
  <c r="I32" i="34"/>
  <c r="F33" i="34"/>
  <c r="L34" i="34"/>
  <c r="I35" i="34"/>
  <c r="F36" i="34"/>
  <c r="L37" i="34"/>
  <c r="I38" i="34"/>
  <c r="F39" i="34"/>
  <c r="L40" i="34"/>
  <c r="I41" i="34"/>
  <c r="F42" i="34"/>
  <c r="L43" i="34"/>
  <c r="I44" i="34"/>
  <c r="F45" i="34"/>
  <c r="L46" i="34"/>
  <c r="I47" i="34"/>
  <c r="L5" i="34"/>
  <c r="I6" i="34"/>
  <c r="I7" i="34"/>
  <c r="F8" i="34"/>
  <c r="L8" i="34"/>
  <c r="I9" i="34"/>
  <c r="I12" i="34"/>
  <c r="I15" i="34"/>
  <c r="L23" i="34"/>
  <c r="L26" i="34"/>
  <c r="L29" i="34"/>
  <c r="L32" i="34"/>
  <c r="L35" i="34"/>
  <c r="L38" i="34"/>
  <c r="L41" i="34"/>
  <c r="L44" i="34"/>
  <c r="L47" i="34"/>
  <c r="F5" i="34"/>
  <c r="F6" i="34"/>
  <c r="F7" i="34"/>
  <c r="F9" i="34"/>
  <c r="F11" i="34"/>
  <c r="I11" i="34"/>
  <c r="F12" i="34"/>
  <c r="F13" i="34"/>
  <c r="L18" i="34"/>
  <c r="F26" i="34"/>
  <c r="L27" i="34"/>
  <c r="F29" i="34"/>
  <c r="L30" i="34"/>
  <c r="F32" i="34"/>
  <c r="L33" i="34"/>
  <c r="F35" i="34"/>
  <c r="L36" i="34"/>
  <c r="F38" i="34"/>
  <c r="L39" i="34"/>
  <c r="F41" i="34"/>
  <c r="L42" i="34"/>
  <c r="F44" i="34"/>
  <c r="L45" i="34"/>
  <c r="F47" i="34"/>
  <c r="F48" i="34"/>
  <c r="I48" i="34"/>
  <c r="F49" i="34"/>
  <c r="I49" i="34"/>
  <c r="F50" i="34"/>
  <c r="I50" i="34"/>
  <c r="F51" i="34"/>
  <c r="I51" i="34"/>
  <c r="F52" i="34"/>
  <c r="I52" i="34"/>
  <c r="F53" i="34"/>
  <c r="I53" i="34"/>
  <c r="F54" i="34"/>
  <c r="I54" i="34"/>
  <c r="F55" i="34"/>
  <c r="I55" i="34"/>
  <c r="F56" i="34"/>
  <c r="I56" i="34"/>
  <c r="F57" i="34"/>
  <c r="I57" i="34"/>
  <c r="F58" i="34"/>
  <c r="I58" i="34"/>
  <c r="F59" i="34"/>
  <c r="I59" i="34"/>
  <c r="F60" i="34"/>
  <c r="I60" i="34"/>
  <c r="F61" i="34"/>
  <c r="I61" i="34"/>
  <c r="F62" i="34"/>
  <c r="I62" i="34"/>
  <c r="F63" i="34"/>
  <c r="I63" i="34"/>
  <c r="F64" i="34"/>
  <c r="I64" i="34"/>
  <c r="F65" i="34"/>
  <c r="I65" i="34"/>
  <c r="F66" i="34"/>
  <c r="I66" i="34"/>
  <c r="F67" i="34"/>
  <c r="I67" i="34"/>
  <c r="F68" i="34"/>
  <c r="I68" i="34"/>
  <c r="F69" i="34"/>
  <c r="I69" i="34"/>
  <c r="F70" i="34"/>
  <c r="I70" i="34"/>
  <c r="F71" i="34"/>
  <c r="I71" i="34"/>
  <c r="F72" i="34"/>
  <c r="I72" i="34"/>
  <c r="F73" i="34"/>
  <c r="I73" i="34"/>
  <c r="F74" i="34"/>
  <c r="I74" i="34"/>
  <c r="F75" i="34"/>
  <c r="I75" i="34"/>
  <c r="F76" i="34"/>
  <c r="I76" i="34"/>
  <c r="F77" i="34"/>
  <c r="I77" i="34"/>
  <c r="F78" i="34"/>
  <c r="I78" i="34"/>
  <c r="F79" i="34"/>
  <c r="I79" i="34"/>
  <c r="D80" i="34" l="1"/>
  <c r="K84" i="39"/>
  <c r="K83" i="39"/>
  <c r="K82" i="39"/>
  <c r="K81" i="39"/>
  <c r="K80" i="39"/>
  <c r="C79" i="39"/>
  <c r="L79" i="39" s="1"/>
  <c r="A79" i="39"/>
  <c r="C78" i="39"/>
  <c r="L78" i="39" s="1"/>
  <c r="A78" i="39"/>
  <c r="C77" i="39"/>
  <c r="L77" i="39" s="1"/>
  <c r="A77" i="39"/>
  <c r="C76" i="39"/>
  <c r="L76" i="39" s="1"/>
  <c r="A76" i="39"/>
  <c r="C75" i="39"/>
  <c r="L75" i="39" s="1"/>
  <c r="A75" i="39"/>
  <c r="C74" i="39"/>
  <c r="L74" i="39" s="1"/>
  <c r="A74" i="39"/>
  <c r="C73" i="39"/>
  <c r="L73" i="39" s="1"/>
  <c r="A73" i="39"/>
  <c r="C72" i="39"/>
  <c r="L72" i="39" s="1"/>
  <c r="A72" i="39"/>
  <c r="C71" i="39"/>
  <c r="L71" i="39" s="1"/>
  <c r="A71" i="39"/>
  <c r="C70" i="39"/>
  <c r="L70" i="39" s="1"/>
  <c r="A70" i="39"/>
  <c r="C69" i="39"/>
  <c r="L69" i="39" s="1"/>
  <c r="A69" i="39"/>
  <c r="C68" i="39"/>
  <c r="L68" i="39" s="1"/>
  <c r="A68" i="39"/>
  <c r="C67" i="39"/>
  <c r="L67" i="39" s="1"/>
  <c r="A67" i="39"/>
  <c r="C66" i="39"/>
  <c r="L66" i="39" s="1"/>
  <c r="A66" i="39"/>
  <c r="C65" i="39"/>
  <c r="L65" i="39" s="1"/>
  <c r="A65" i="39"/>
  <c r="C64" i="39"/>
  <c r="L64" i="39" s="1"/>
  <c r="A64" i="39"/>
  <c r="C63" i="39"/>
  <c r="L63" i="39" s="1"/>
  <c r="A63" i="39"/>
  <c r="C62" i="39"/>
  <c r="L62" i="39" s="1"/>
  <c r="A62" i="39"/>
  <c r="C61" i="39"/>
  <c r="L61" i="39" s="1"/>
  <c r="A61" i="39"/>
  <c r="C60" i="39"/>
  <c r="L60" i="39" s="1"/>
  <c r="A60" i="39"/>
  <c r="C59" i="39"/>
  <c r="L59" i="39" s="1"/>
  <c r="A59" i="39"/>
  <c r="C58" i="39"/>
  <c r="L58" i="39" s="1"/>
  <c r="A58" i="39"/>
  <c r="C57" i="39"/>
  <c r="L57" i="39" s="1"/>
  <c r="A57" i="39"/>
  <c r="C56" i="39"/>
  <c r="L56" i="39" s="1"/>
  <c r="A56" i="39"/>
  <c r="C55" i="39"/>
  <c r="L55" i="39" s="1"/>
  <c r="A55" i="39"/>
  <c r="C54" i="39"/>
  <c r="L54" i="39" s="1"/>
  <c r="A54" i="39"/>
  <c r="C53" i="39"/>
  <c r="L53" i="39" s="1"/>
  <c r="A53" i="39"/>
  <c r="C52" i="39"/>
  <c r="L52" i="39" s="1"/>
  <c r="A52" i="39"/>
  <c r="C51" i="39"/>
  <c r="L51" i="39" s="1"/>
  <c r="A51" i="39"/>
  <c r="C50" i="39"/>
  <c r="L50" i="39" s="1"/>
  <c r="A50" i="39"/>
  <c r="C49" i="39"/>
  <c r="L49" i="39" s="1"/>
  <c r="A49" i="39"/>
  <c r="C48" i="39"/>
  <c r="L48" i="39" s="1"/>
  <c r="A48" i="39"/>
  <c r="C47" i="39"/>
  <c r="L47" i="39" s="1"/>
  <c r="A47" i="39"/>
  <c r="C46" i="39"/>
  <c r="L46" i="39" s="1"/>
  <c r="A46" i="39"/>
  <c r="C45" i="39"/>
  <c r="L45" i="39" s="1"/>
  <c r="A45" i="39"/>
  <c r="C44" i="39"/>
  <c r="L44" i="39" s="1"/>
  <c r="A44" i="39"/>
  <c r="C43" i="39"/>
  <c r="L43" i="39" s="1"/>
  <c r="A43" i="39"/>
  <c r="C42" i="39"/>
  <c r="L42" i="39" s="1"/>
  <c r="A42" i="39"/>
  <c r="C41" i="39"/>
  <c r="L41" i="39" s="1"/>
  <c r="A41" i="39"/>
  <c r="C40" i="39"/>
  <c r="L40" i="39" s="1"/>
  <c r="A40" i="39"/>
  <c r="C39" i="39"/>
  <c r="L39" i="39" s="1"/>
  <c r="A39" i="39"/>
  <c r="C38" i="39"/>
  <c r="L38" i="39" s="1"/>
  <c r="A38" i="39"/>
  <c r="C37" i="39"/>
  <c r="L37" i="39" s="1"/>
  <c r="A37" i="39"/>
  <c r="C36" i="39"/>
  <c r="L36" i="39" s="1"/>
  <c r="A36" i="39"/>
  <c r="C35" i="39"/>
  <c r="L35" i="39" s="1"/>
  <c r="A35" i="39"/>
  <c r="C34" i="39"/>
  <c r="D34" i="39" s="1"/>
  <c r="A34" i="39"/>
  <c r="C33" i="39"/>
  <c r="D33" i="39" s="1"/>
  <c r="A33" i="39"/>
  <c r="C32" i="39"/>
  <c r="D32" i="39" s="1"/>
  <c r="A32" i="39"/>
  <c r="C31" i="39"/>
  <c r="D31" i="39" s="1"/>
  <c r="A31" i="39"/>
  <c r="C30" i="39"/>
  <c r="D30" i="39" s="1"/>
  <c r="A30" i="39"/>
  <c r="C29" i="39"/>
  <c r="D29" i="39" s="1"/>
  <c r="A29" i="39"/>
  <c r="C28" i="39"/>
  <c r="D28" i="39" s="1"/>
  <c r="A28" i="39"/>
  <c r="C27" i="39"/>
  <c r="D27" i="39" s="1"/>
  <c r="A27" i="39"/>
  <c r="C26" i="39"/>
  <c r="D26" i="39" s="1"/>
  <c r="A26" i="39"/>
  <c r="C25" i="39"/>
  <c r="D25" i="39" s="1"/>
  <c r="A25" i="39"/>
  <c r="C24" i="39"/>
  <c r="D24" i="39" s="1"/>
  <c r="A24" i="39"/>
  <c r="C23" i="39"/>
  <c r="D23" i="39" s="1"/>
  <c r="A23" i="39"/>
  <c r="C22" i="39"/>
  <c r="D22" i="39" s="1"/>
  <c r="A22" i="39"/>
  <c r="C21" i="39"/>
  <c r="D21" i="39" s="1"/>
  <c r="A21" i="39"/>
  <c r="C20" i="39"/>
  <c r="D20" i="39" s="1"/>
  <c r="A20" i="39"/>
  <c r="C19" i="39"/>
  <c r="D19" i="39" s="1"/>
  <c r="A19" i="39"/>
  <c r="C18" i="39"/>
  <c r="D18" i="39" s="1"/>
  <c r="A18" i="39"/>
  <c r="C17" i="39"/>
  <c r="D17" i="39" s="1"/>
  <c r="A17" i="39"/>
  <c r="C16" i="39"/>
  <c r="I16" i="39" s="1"/>
  <c r="A16" i="39"/>
  <c r="C15" i="39"/>
  <c r="L15" i="39" s="1"/>
  <c r="A15" i="39"/>
  <c r="C14" i="39"/>
  <c r="L14" i="39" s="1"/>
  <c r="A14" i="39"/>
  <c r="C13" i="39"/>
  <c r="L13" i="39" s="1"/>
  <c r="A13" i="39"/>
  <c r="C12" i="39"/>
  <c r="L12" i="39" s="1"/>
  <c r="A12" i="39"/>
  <c r="C11" i="39"/>
  <c r="L11" i="39" s="1"/>
  <c r="A11" i="39"/>
  <c r="C10" i="39"/>
  <c r="L10" i="39" s="1"/>
  <c r="A10" i="39"/>
  <c r="C9" i="39"/>
  <c r="L9" i="39" s="1"/>
  <c r="A9" i="39"/>
  <c r="C8" i="39"/>
  <c r="L8" i="39" s="1"/>
  <c r="A8" i="39"/>
  <c r="C7" i="39"/>
  <c r="L7" i="39" s="1"/>
  <c r="A7" i="39"/>
  <c r="C6" i="39"/>
  <c r="L6" i="39" s="1"/>
  <c r="A6" i="39"/>
  <c r="C5" i="39"/>
  <c r="L5" i="39" s="1"/>
  <c r="A5" i="39"/>
  <c r="A2" i="39"/>
  <c r="A2" i="36"/>
  <c r="A2" i="33"/>
  <c r="R41" i="36" l="1"/>
  <c r="I28" i="39"/>
  <c r="I24" i="39"/>
  <c r="F28" i="39"/>
  <c r="I25" i="39"/>
  <c r="F19" i="39"/>
  <c r="I27" i="39"/>
  <c r="F31" i="39"/>
  <c r="I18" i="39"/>
  <c r="I19" i="39"/>
  <c r="F22" i="39"/>
  <c r="I30" i="39"/>
  <c r="I31" i="39"/>
  <c r="F34" i="39"/>
  <c r="I21" i="39"/>
  <c r="I22" i="39"/>
  <c r="F25" i="39"/>
  <c r="I33" i="39"/>
  <c r="I34" i="39"/>
  <c r="D5" i="39"/>
  <c r="D6" i="39"/>
  <c r="D7" i="39"/>
  <c r="D8" i="39"/>
  <c r="D9" i="39"/>
  <c r="D10" i="39"/>
  <c r="D11" i="39"/>
  <c r="D12" i="39"/>
  <c r="D13" i="39"/>
  <c r="D14" i="39"/>
  <c r="D15" i="39"/>
  <c r="D16" i="39"/>
  <c r="L16" i="39"/>
  <c r="I17" i="39"/>
  <c r="F18" i="39"/>
  <c r="L19" i="39"/>
  <c r="I20" i="39"/>
  <c r="F21" i="39"/>
  <c r="L22" i="39"/>
  <c r="I23" i="39"/>
  <c r="F24" i="39"/>
  <c r="L25" i="39"/>
  <c r="I26" i="39"/>
  <c r="F27" i="39"/>
  <c r="L28" i="39"/>
  <c r="I29" i="39"/>
  <c r="F30" i="39"/>
  <c r="L31" i="39"/>
  <c r="I32" i="39"/>
  <c r="F33" i="39"/>
  <c r="L34" i="39"/>
  <c r="F5" i="39"/>
  <c r="I5" i="39"/>
  <c r="F6" i="39"/>
  <c r="I6" i="39"/>
  <c r="F7" i="39"/>
  <c r="I7" i="39"/>
  <c r="F8" i="39"/>
  <c r="I8" i="39"/>
  <c r="F9" i="39"/>
  <c r="I9" i="39"/>
  <c r="F10" i="39"/>
  <c r="I10" i="39"/>
  <c r="F11" i="39"/>
  <c r="I11" i="39"/>
  <c r="F12" i="39"/>
  <c r="I12" i="39"/>
  <c r="F13" i="39"/>
  <c r="I13" i="39"/>
  <c r="F14" i="39"/>
  <c r="I14" i="39"/>
  <c r="F15" i="39"/>
  <c r="I15" i="39"/>
  <c r="F16" i="39"/>
  <c r="L17" i="39"/>
  <c r="L20" i="39"/>
  <c r="L23" i="39"/>
  <c r="L26" i="39"/>
  <c r="L29" i="39"/>
  <c r="L32" i="39"/>
  <c r="F17" i="39"/>
  <c r="L18" i="39"/>
  <c r="F20" i="39"/>
  <c r="L21" i="39"/>
  <c r="F23" i="39"/>
  <c r="L24" i="39"/>
  <c r="F26" i="39"/>
  <c r="L27" i="39"/>
  <c r="F29" i="39"/>
  <c r="L30" i="39"/>
  <c r="F32" i="39"/>
  <c r="L33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F35" i="39"/>
  <c r="I35" i="39"/>
  <c r="F36" i="39"/>
  <c r="I36" i="39"/>
  <c r="F37" i="39"/>
  <c r="I37" i="39"/>
  <c r="F38" i="39"/>
  <c r="I38" i="39"/>
  <c r="F39" i="39"/>
  <c r="I39" i="39"/>
  <c r="F40" i="39"/>
  <c r="I40" i="39"/>
  <c r="F41" i="39"/>
  <c r="I41" i="39"/>
  <c r="F42" i="39"/>
  <c r="I42" i="39"/>
  <c r="F43" i="39"/>
  <c r="I43" i="39"/>
  <c r="F44" i="39"/>
  <c r="I44" i="39"/>
  <c r="F45" i="39"/>
  <c r="I45" i="39"/>
  <c r="F46" i="39"/>
  <c r="I46" i="39"/>
  <c r="F47" i="39"/>
  <c r="I47" i="39"/>
  <c r="F48" i="39"/>
  <c r="I48" i="39"/>
  <c r="F49" i="39"/>
  <c r="I49" i="39"/>
  <c r="F50" i="39"/>
  <c r="I50" i="39"/>
  <c r="F51" i="39"/>
  <c r="I51" i="39"/>
  <c r="F52" i="39"/>
  <c r="I52" i="39"/>
  <c r="F53" i="39"/>
  <c r="I53" i="39"/>
  <c r="F54" i="39"/>
  <c r="I54" i="39"/>
  <c r="F55" i="39"/>
  <c r="I55" i="39"/>
  <c r="F56" i="39"/>
  <c r="I56" i="39"/>
  <c r="F57" i="39"/>
  <c r="I57" i="39"/>
  <c r="F58" i="39"/>
  <c r="I58" i="39"/>
  <c r="F59" i="39"/>
  <c r="I59" i="39"/>
  <c r="F60" i="39"/>
  <c r="I60" i="39"/>
  <c r="F61" i="39"/>
  <c r="I61" i="39"/>
  <c r="F62" i="39"/>
  <c r="I62" i="39"/>
  <c r="F63" i="39"/>
  <c r="I63" i="39"/>
  <c r="F64" i="39"/>
  <c r="I64" i="39"/>
  <c r="F65" i="39"/>
  <c r="I65" i="39"/>
  <c r="F66" i="39"/>
  <c r="I66" i="39"/>
  <c r="F67" i="39"/>
  <c r="I67" i="39"/>
  <c r="F68" i="39"/>
  <c r="I68" i="39"/>
  <c r="F69" i="39"/>
  <c r="I69" i="39"/>
  <c r="F70" i="39"/>
  <c r="I70" i="39"/>
  <c r="F71" i="39"/>
  <c r="I71" i="39"/>
  <c r="F72" i="39"/>
  <c r="I72" i="39"/>
  <c r="F73" i="39"/>
  <c r="I73" i="39"/>
  <c r="F74" i="39"/>
  <c r="I74" i="39"/>
  <c r="F75" i="39"/>
  <c r="I75" i="39"/>
  <c r="F76" i="39"/>
  <c r="I76" i="39"/>
  <c r="F77" i="39"/>
  <c r="I77" i="39"/>
  <c r="F78" i="39"/>
  <c r="I78" i="39"/>
  <c r="F79" i="39"/>
  <c r="I79" i="39"/>
  <c r="BX36" i="36"/>
  <c r="BW36" i="36"/>
  <c r="BV36" i="36"/>
  <c r="BU36" i="36"/>
  <c r="BT36" i="36"/>
  <c r="BS36" i="36"/>
  <c r="BR36" i="36"/>
  <c r="BQ36" i="36"/>
  <c r="BP36" i="36"/>
  <c r="BO36" i="36"/>
  <c r="BN36" i="36"/>
  <c r="BM36" i="36"/>
  <c r="BL36" i="36"/>
  <c r="BK36" i="36"/>
  <c r="BJ36" i="36"/>
  <c r="BI36" i="36"/>
  <c r="BH36" i="36"/>
  <c r="BG36" i="36"/>
  <c r="BF36" i="36"/>
  <c r="BE36" i="36"/>
  <c r="BD36" i="36"/>
  <c r="BC36" i="36"/>
  <c r="BB36" i="36"/>
  <c r="BA36" i="36"/>
  <c r="AZ36" i="36"/>
  <c r="AY36" i="36"/>
  <c r="AX36" i="36"/>
  <c r="AW36" i="36"/>
  <c r="AV36" i="36"/>
  <c r="AU36" i="36"/>
  <c r="AT36" i="36"/>
  <c r="AS36" i="36"/>
  <c r="AR36" i="36"/>
  <c r="AQ36" i="36"/>
  <c r="AP36" i="36"/>
  <c r="AO36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C36" i="36"/>
  <c r="B36" i="36"/>
  <c r="BX3" i="36"/>
  <c r="BW3" i="36"/>
  <c r="BV3" i="36"/>
  <c r="BU3" i="36"/>
  <c r="BT3" i="36"/>
  <c r="BS3" i="36"/>
  <c r="BR3" i="36"/>
  <c r="BQ3" i="36"/>
  <c r="BP3" i="36"/>
  <c r="BO3" i="36"/>
  <c r="BN3" i="36"/>
  <c r="BM3" i="36"/>
  <c r="BL3" i="36"/>
  <c r="BK3" i="36"/>
  <c r="BJ3" i="36"/>
  <c r="BI3" i="36"/>
  <c r="BH3" i="36"/>
  <c r="BG3" i="36"/>
  <c r="BF3" i="36"/>
  <c r="BE3" i="36"/>
  <c r="BD3" i="36"/>
  <c r="BC3" i="36"/>
  <c r="BB3" i="36"/>
  <c r="BA3" i="36"/>
  <c r="AZ3" i="36"/>
  <c r="AY3" i="36"/>
  <c r="AX3" i="36"/>
  <c r="AW3" i="36"/>
  <c r="AV3" i="36"/>
  <c r="AU3" i="36"/>
  <c r="AT3" i="36"/>
  <c r="AS3" i="36"/>
  <c r="AR3" i="36"/>
  <c r="AQ3" i="36"/>
  <c r="AP3" i="36"/>
  <c r="AO3" i="36"/>
  <c r="AN3" i="36"/>
  <c r="AM3" i="36"/>
  <c r="AL3" i="36"/>
  <c r="AK3" i="36"/>
  <c r="AJ3" i="36"/>
  <c r="AI3" i="36"/>
  <c r="AH3" i="36"/>
  <c r="AG3" i="36"/>
  <c r="AF3" i="36"/>
  <c r="AE3" i="36"/>
  <c r="AD3" i="36"/>
  <c r="AC3" i="36"/>
  <c r="AB3" i="36"/>
  <c r="AA3" i="36"/>
  <c r="Z3" i="36"/>
  <c r="Y3" i="36"/>
  <c r="X3" i="36"/>
  <c r="W3" i="36"/>
  <c r="V3" i="36"/>
  <c r="U3" i="36"/>
  <c r="T3" i="36"/>
  <c r="S3" i="36"/>
  <c r="R3" i="36"/>
  <c r="Q3" i="36"/>
  <c r="P3" i="36"/>
  <c r="O3" i="36"/>
  <c r="N3" i="36"/>
  <c r="M3" i="36"/>
  <c r="L3" i="36"/>
  <c r="K3" i="36"/>
  <c r="J3" i="36"/>
  <c r="I3" i="36"/>
  <c r="H3" i="36"/>
  <c r="G3" i="36"/>
  <c r="F3" i="36"/>
  <c r="E3" i="36"/>
  <c r="D3" i="36"/>
  <c r="C3" i="36"/>
  <c r="B3" i="36"/>
  <c r="C35" i="33" l="1"/>
  <c r="H6" i="34" s="1"/>
  <c r="D35" i="33"/>
  <c r="H7" i="34" s="1"/>
  <c r="D80" i="39"/>
  <c r="J6" i="34" l="1"/>
  <c r="E35" i="33"/>
  <c r="H8" i="34" s="1"/>
  <c r="BX36" i="33"/>
  <c r="BW36" i="33"/>
  <c r="BV36" i="33"/>
  <c r="BU36" i="33"/>
  <c r="BT36" i="33"/>
  <c r="BS36" i="33"/>
  <c r="BR36" i="33"/>
  <c r="BQ36" i="33"/>
  <c r="BP36" i="33"/>
  <c r="BO36" i="33"/>
  <c r="BN36" i="33"/>
  <c r="BM36" i="33"/>
  <c r="BL36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W36" i="33"/>
  <c r="AV36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AG36" i="33"/>
  <c r="AF36" i="33"/>
  <c r="AE36" i="33"/>
  <c r="AD36" i="33"/>
  <c r="AC36" i="33"/>
  <c r="AB36" i="33"/>
  <c r="AA36" i="33"/>
  <c r="Z36" i="33"/>
  <c r="Y36" i="33"/>
  <c r="X36" i="33"/>
  <c r="W36" i="33"/>
  <c r="V36" i="33"/>
  <c r="U36" i="33"/>
  <c r="T36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D37" i="33" s="1"/>
  <c r="C36" i="33"/>
  <c r="C37" i="33" s="1"/>
  <c r="B36" i="33"/>
  <c r="BX3" i="33"/>
  <c r="BW3" i="33"/>
  <c r="BV3" i="33"/>
  <c r="BU3" i="33"/>
  <c r="BT3" i="33"/>
  <c r="BS3" i="33"/>
  <c r="BR3" i="33"/>
  <c r="BQ3" i="33"/>
  <c r="BP3" i="33"/>
  <c r="BO3" i="33"/>
  <c r="BN3" i="33"/>
  <c r="BM3" i="33"/>
  <c r="BL3" i="33"/>
  <c r="BK3" i="33"/>
  <c r="BJ3" i="33"/>
  <c r="BI3" i="33"/>
  <c r="BH3" i="33"/>
  <c r="BG3" i="33"/>
  <c r="BF3" i="33"/>
  <c r="BE3" i="33"/>
  <c r="BD3" i="33"/>
  <c r="BC3" i="33"/>
  <c r="BB3" i="33"/>
  <c r="BA3" i="33"/>
  <c r="AZ3" i="33"/>
  <c r="AY3" i="33"/>
  <c r="AX3" i="33"/>
  <c r="AW3" i="33"/>
  <c r="AV3" i="33"/>
  <c r="AU3" i="33"/>
  <c r="AT3" i="33"/>
  <c r="AS3" i="33"/>
  <c r="AR3" i="33"/>
  <c r="AQ3" i="33"/>
  <c r="AP3" i="33"/>
  <c r="AO3" i="33"/>
  <c r="AN3" i="33"/>
  <c r="AM3" i="33"/>
  <c r="AL3" i="33"/>
  <c r="AK3" i="33"/>
  <c r="AJ3" i="33"/>
  <c r="AI3" i="33"/>
  <c r="AH3" i="33"/>
  <c r="AG3" i="33"/>
  <c r="AF3" i="33"/>
  <c r="AE3" i="33"/>
  <c r="AD3" i="33"/>
  <c r="AC3" i="33"/>
  <c r="AB3" i="33"/>
  <c r="AA3" i="33"/>
  <c r="Z3" i="33"/>
  <c r="Y3" i="33"/>
  <c r="W3" i="33"/>
  <c r="V3" i="33"/>
  <c r="U3" i="33"/>
  <c r="T3" i="33"/>
  <c r="S3" i="33"/>
  <c r="R3" i="33"/>
  <c r="Q3" i="33"/>
  <c r="P3" i="33"/>
  <c r="O3" i="33"/>
  <c r="N3" i="33"/>
  <c r="M3" i="33"/>
  <c r="L3" i="33"/>
  <c r="K3" i="33"/>
  <c r="J3" i="33"/>
  <c r="I3" i="33"/>
  <c r="H3" i="33"/>
  <c r="G3" i="33"/>
  <c r="F3" i="33"/>
  <c r="E3" i="33"/>
  <c r="D3" i="33"/>
  <c r="C3" i="33"/>
  <c r="B3" i="33"/>
  <c r="E37" i="33" l="1"/>
  <c r="D35" i="36"/>
  <c r="F35" i="33"/>
  <c r="F37" i="33" s="1"/>
  <c r="B35" i="36"/>
  <c r="B37" i="36" s="1"/>
  <c r="C35" i="36"/>
  <c r="C37" i="36" s="1"/>
  <c r="D37" i="36" l="1"/>
  <c r="W7" i="34"/>
  <c r="Z7" i="34"/>
  <c r="W6" i="34"/>
  <c r="Z6" i="34"/>
  <c r="G35" i="33"/>
  <c r="E35" i="36"/>
  <c r="G37" i="33" l="1"/>
  <c r="H10" i="34"/>
  <c r="AF7" i="34"/>
  <c r="AF6" i="34"/>
  <c r="Z5" i="34"/>
  <c r="W5" i="34"/>
  <c r="E37" i="36"/>
  <c r="W8" i="34"/>
  <c r="Z8" i="34"/>
  <c r="H5" i="39"/>
  <c r="J5" i="39" s="1"/>
  <c r="B35" i="33"/>
  <c r="B37" i="33" s="1"/>
  <c r="H35" i="33"/>
  <c r="F35" i="36"/>
  <c r="E6" i="34" l="1"/>
  <c r="E7" i="34"/>
  <c r="AF8" i="34"/>
  <c r="E8" i="34" s="1"/>
  <c r="AF5" i="34"/>
  <c r="F37" i="36"/>
  <c r="Z9" i="34"/>
  <c r="W9" i="34"/>
  <c r="H37" i="33"/>
  <c r="H11" i="34"/>
  <c r="H5" i="34"/>
  <c r="I35" i="33"/>
  <c r="H7" i="39"/>
  <c r="J7" i="39" s="1"/>
  <c r="H8" i="39"/>
  <c r="J8" i="39" s="1"/>
  <c r="H6" i="39"/>
  <c r="J6" i="39" s="1"/>
  <c r="K5" i="39"/>
  <c r="G35" i="36"/>
  <c r="AF9" i="34" l="1"/>
  <c r="E9" i="34" s="1"/>
  <c r="K6" i="34"/>
  <c r="M6" i="34" s="1"/>
  <c r="G7" i="34"/>
  <c r="E5" i="34"/>
  <c r="G6" i="34"/>
  <c r="I37" i="33"/>
  <c r="H12" i="34"/>
  <c r="G37" i="36"/>
  <c r="W10" i="34"/>
  <c r="Z10" i="34"/>
  <c r="J5" i="34"/>
  <c r="J7" i="34"/>
  <c r="H9" i="39"/>
  <c r="J9" i="39" s="1"/>
  <c r="J35" i="33"/>
  <c r="K6" i="39"/>
  <c r="M6" i="39" s="1"/>
  <c r="G7" i="39"/>
  <c r="H35" i="36"/>
  <c r="G6" i="39"/>
  <c r="M5" i="39"/>
  <c r="G5" i="39"/>
  <c r="AF10" i="34" l="1"/>
  <c r="E10" i="34" s="1"/>
  <c r="K5" i="34"/>
  <c r="M5" i="34" s="1"/>
  <c r="G9" i="34"/>
  <c r="G5" i="34"/>
  <c r="H37" i="36"/>
  <c r="W11" i="34"/>
  <c r="Z11" i="34"/>
  <c r="J37" i="33"/>
  <c r="H13" i="34"/>
  <c r="J8" i="34"/>
  <c r="K7" i="34"/>
  <c r="M7" i="34" s="1"/>
  <c r="H10" i="39"/>
  <c r="J10" i="39" s="1"/>
  <c r="K35" i="33"/>
  <c r="K37" i="33" s="1"/>
  <c r="K7" i="39"/>
  <c r="M7" i="39" s="1"/>
  <c r="K8" i="39"/>
  <c r="M8" i="39" s="1"/>
  <c r="I35" i="36"/>
  <c r="G10" i="34" l="1"/>
  <c r="AF11" i="34"/>
  <c r="E11" i="34" s="1"/>
  <c r="I37" i="36"/>
  <c r="W12" i="34"/>
  <c r="Z12" i="34"/>
  <c r="H14" i="34"/>
  <c r="H9" i="34"/>
  <c r="J9" i="34" s="1"/>
  <c r="H11" i="39"/>
  <c r="J11" i="39" s="1"/>
  <c r="G8" i="39"/>
  <c r="K9" i="39"/>
  <c r="M9" i="39" s="1"/>
  <c r="J35" i="36"/>
  <c r="AF12" i="34" l="1"/>
  <c r="E12" i="34" s="1"/>
  <c r="J37" i="36"/>
  <c r="Z13" i="34"/>
  <c r="W13" i="34"/>
  <c r="J10" i="34"/>
  <c r="K9" i="34"/>
  <c r="M9" i="34" s="1"/>
  <c r="M35" i="33"/>
  <c r="H12" i="39"/>
  <c r="J12" i="39" s="1"/>
  <c r="G9" i="39"/>
  <c r="K10" i="39"/>
  <c r="M10" i="39" s="1"/>
  <c r="M37" i="33" l="1"/>
  <c r="H16" i="34"/>
  <c r="AF13" i="34"/>
  <c r="E13" i="34" s="1"/>
  <c r="K35" i="36"/>
  <c r="K10" i="34"/>
  <c r="M10" i="34" s="1"/>
  <c r="J11" i="34"/>
  <c r="H13" i="39"/>
  <c r="J13" i="39" s="1"/>
  <c r="N35" i="33"/>
  <c r="G10" i="39"/>
  <c r="K11" i="39"/>
  <c r="N37" i="33" l="1"/>
  <c r="H17" i="34"/>
  <c r="K37" i="36"/>
  <c r="W14" i="34"/>
  <c r="Z14" i="34"/>
  <c r="J12" i="34"/>
  <c r="O35" i="33"/>
  <c r="K12" i="39"/>
  <c r="M12" i="39" s="1"/>
  <c r="H14" i="39"/>
  <c r="J14" i="39" s="1"/>
  <c r="M35" i="36"/>
  <c r="M11" i="39"/>
  <c r="G11" i="39"/>
  <c r="AF14" i="34" l="1"/>
  <c r="E14" i="34" s="1"/>
  <c r="O37" i="33"/>
  <c r="H18" i="34"/>
  <c r="M37" i="36"/>
  <c r="W16" i="34"/>
  <c r="Z16" i="34"/>
  <c r="J13" i="34"/>
  <c r="P35" i="33"/>
  <c r="G12" i="39"/>
  <c r="K13" i="39"/>
  <c r="AF16" i="34" l="1"/>
  <c r="E16" i="34" s="1"/>
  <c r="P37" i="33"/>
  <c r="H19" i="34"/>
  <c r="N35" i="36"/>
  <c r="J14" i="34"/>
  <c r="H16" i="39"/>
  <c r="J16" i="39" s="1"/>
  <c r="Q35" i="33"/>
  <c r="O35" i="36"/>
  <c r="K14" i="39"/>
  <c r="M13" i="39"/>
  <c r="G13" i="39"/>
  <c r="N37" i="36" l="1"/>
  <c r="Z17" i="34"/>
  <c r="W17" i="34"/>
  <c r="O37" i="36"/>
  <c r="W18" i="34"/>
  <c r="Z18" i="34"/>
  <c r="Q37" i="33"/>
  <c r="H20" i="34"/>
  <c r="H17" i="39"/>
  <c r="J17" i="39" s="1"/>
  <c r="R35" i="33"/>
  <c r="P35" i="36"/>
  <c r="M14" i="39"/>
  <c r="G14" i="39"/>
  <c r="AF17" i="34" l="1"/>
  <c r="E17" i="34" s="1"/>
  <c r="AF18" i="34"/>
  <c r="E18" i="34" s="1"/>
  <c r="R37" i="33"/>
  <c r="H21" i="34"/>
  <c r="P37" i="36"/>
  <c r="W19" i="34"/>
  <c r="Z19" i="34"/>
  <c r="J16" i="34"/>
  <c r="S35" i="33"/>
  <c r="H18" i="39"/>
  <c r="J18" i="39" s="1"/>
  <c r="K16" i="39"/>
  <c r="M16" i="39" s="1"/>
  <c r="Q35" i="36"/>
  <c r="G15" i="39"/>
  <c r="Q37" i="36" l="1"/>
  <c r="W20" i="34"/>
  <c r="Z20" i="34"/>
  <c r="AF19" i="34"/>
  <c r="E19" i="34" s="1"/>
  <c r="S37" i="33"/>
  <c r="H22" i="34"/>
  <c r="J17" i="34"/>
  <c r="K17" i="39"/>
  <c r="M17" i="39" s="1"/>
  <c r="T35" i="33"/>
  <c r="H19" i="39"/>
  <c r="J19" i="39" s="1"/>
  <c r="G16" i="39"/>
  <c r="G17" i="39"/>
  <c r="R35" i="36"/>
  <c r="AF20" i="34" l="1"/>
  <c r="E20" i="34" s="1"/>
  <c r="T37" i="33"/>
  <c r="H23" i="34"/>
  <c r="R37" i="36"/>
  <c r="Z21" i="34"/>
  <c r="W21" i="34"/>
  <c r="J18" i="34"/>
  <c r="H20" i="39"/>
  <c r="J20" i="39" s="1"/>
  <c r="U35" i="33"/>
  <c r="K18" i="39"/>
  <c r="M18" i="39" s="1"/>
  <c r="S35" i="36"/>
  <c r="AF21" i="34" l="1"/>
  <c r="E21" i="34" s="1"/>
  <c r="S37" i="36"/>
  <c r="W22" i="34"/>
  <c r="Z22" i="34"/>
  <c r="U37" i="33"/>
  <c r="H24" i="34"/>
  <c r="J19" i="34"/>
  <c r="V35" i="33"/>
  <c r="H21" i="39"/>
  <c r="J21" i="39" s="1"/>
  <c r="G18" i="39"/>
  <c r="T35" i="36"/>
  <c r="K19" i="39"/>
  <c r="AF22" i="34" l="1"/>
  <c r="E22" i="34" s="1"/>
  <c r="T37" i="36"/>
  <c r="W23" i="34"/>
  <c r="Z23" i="34"/>
  <c r="V37" i="33"/>
  <c r="H25" i="34"/>
  <c r="J20" i="34"/>
  <c r="W35" i="33"/>
  <c r="H22" i="39"/>
  <c r="J22" i="39" s="1"/>
  <c r="U35" i="36"/>
  <c r="K20" i="39"/>
  <c r="M19" i="39"/>
  <c r="G19" i="39"/>
  <c r="AF23" i="34" l="1"/>
  <c r="E23" i="34" s="1"/>
  <c r="U37" i="36"/>
  <c r="W24" i="34"/>
  <c r="Z24" i="34"/>
  <c r="W37" i="33"/>
  <c r="H26" i="34"/>
  <c r="J21" i="34"/>
  <c r="X35" i="33"/>
  <c r="H23" i="39"/>
  <c r="J23" i="39" s="1"/>
  <c r="K21" i="39"/>
  <c r="M21" i="39" s="1"/>
  <c r="V35" i="36"/>
  <c r="M20" i="39"/>
  <c r="G20" i="39"/>
  <c r="X37" i="33" l="1"/>
  <c r="H27" i="34"/>
  <c r="AF24" i="34"/>
  <c r="E24" i="34" s="1"/>
  <c r="V37" i="36"/>
  <c r="Z25" i="34"/>
  <c r="W25" i="34"/>
  <c r="J22" i="34"/>
  <c r="Y35" i="33"/>
  <c r="G21" i="39"/>
  <c r="H24" i="39"/>
  <c r="J24" i="39" s="1"/>
  <c r="K22" i="39"/>
  <c r="Y37" i="33" l="1"/>
  <c r="H28" i="34"/>
  <c r="AF25" i="34"/>
  <c r="E25" i="34" s="1"/>
  <c r="W35" i="36"/>
  <c r="J23" i="34"/>
  <c r="Z35" i="33"/>
  <c r="H29" i="34" s="1"/>
  <c r="H25" i="39"/>
  <c r="J25" i="39" s="1"/>
  <c r="K23" i="39"/>
  <c r="M22" i="39"/>
  <c r="G22" i="39"/>
  <c r="W37" i="36" l="1"/>
  <c r="W26" i="34"/>
  <c r="Z26" i="34"/>
  <c r="Z37" i="33"/>
  <c r="H26" i="39"/>
  <c r="J26" i="39" s="1"/>
  <c r="X35" i="36"/>
  <c r="AA35" i="33"/>
  <c r="K24" i="39"/>
  <c r="M23" i="39"/>
  <c r="G23" i="39"/>
  <c r="AF26" i="34" l="1"/>
  <c r="E26" i="34" s="1"/>
  <c r="AA37" i="33"/>
  <c r="H30" i="34"/>
  <c r="X37" i="36"/>
  <c r="W27" i="34"/>
  <c r="Z27" i="34"/>
  <c r="J24" i="34"/>
  <c r="Y35" i="36"/>
  <c r="J25" i="34"/>
  <c r="J26" i="34"/>
  <c r="AB35" i="33"/>
  <c r="H27" i="39"/>
  <c r="J27" i="39" s="1"/>
  <c r="Z35" i="36"/>
  <c r="K25" i="39"/>
  <c r="M24" i="39"/>
  <c r="G24" i="39"/>
  <c r="K26" i="39"/>
  <c r="AF27" i="34" l="1"/>
  <c r="E27" i="34" s="1"/>
  <c r="Y37" i="36"/>
  <c r="W28" i="34"/>
  <c r="Z28" i="34"/>
  <c r="Z37" i="36"/>
  <c r="Z29" i="34"/>
  <c r="W29" i="34"/>
  <c r="AB37" i="33"/>
  <c r="H31" i="34"/>
  <c r="J27" i="34"/>
  <c r="AC35" i="33"/>
  <c r="K27" i="39"/>
  <c r="M27" i="39" s="1"/>
  <c r="H28" i="39"/>
  <c r="J28" i="39" s="1"/>
  <c r="AA35" i="36"/>
  <c r="M26" i="39"/>
  <c r="G26" i="39"/>
  <c r="M25" i="39"/>
  <c r="G25" i="39"/>
  <c r="G27" i="34" l="1"/>
  <c r="AF29" i="34"/>
  <c r="E29" i="34" s="1"/>
  <c r="AF28" i="34"/>
  <c r="E28" i="34" s="1"/>
  <c r="AA37" i="36"/>
  <c r="W30" i="34"/>
  <c r="Z30" i="34"/>
  <c r="AC37" i="33"/>
  <c r="H32" i="34"/>
  <c r="K27" i="34"/>
  <c r="M27" i="34" s="1"/>
  <c r="AD35" i="33"/>
  <c r="H29" i="39"/>
  <c r="J29" i="39" s="1"/>
  <c r="G27" i="39"/>
  <c r="AB35" i="36"/>
  <c r="AF30" i="34" l="1"/>
  <c r="E30" i="34" s="1"/>
  <c r="AB37" i="36"/>
  <c r="W31" i="34"/>
  <c r="Z31" i="34"/>
  <c r="AD37" i="33"/>
  <c r="H33" i="34"/>
  <c r="J28" i="34"/>
  <c r="AE35" i="33"/>
  <c r="H30" i="39"/>
  <c r="J30" i="39" s="1"/>
  <c r="AC35" i="36"/>
  <c r="K28" i="39"/>
  <c r="AF31" i="34" l="1"/>
  <c r="E31" i="34" s="1"/>
  <c r="AE37" i="33"/>
  <c r="H34" i="34"/>
  <c r="AC37" i="36"/>
  <c r="W32" i="34"/>
  <c r="Z32" i="34"/>
  <c r="J29" i="34"/>
  <c r="H31" i="39"/>
  <c r="J31" i="39" s="1"/>
  <c r="AF35" i="33"/>
  <c r="K29" i="39"/>
  <c r="M28" i="39"/>
  <c r="G28" i="39"/>
  <c r="AD35" i="36" l="1"/>
  <c r="AD37" i="36" s="1"/>
  <c r="AF32" i="34"/>
  <c r="E32" i="34" s="1"/>
  <c r="AF37" i="33"/>
  <c r="H35" i="34"/>
  <c r="J30" i="34"/>
  <c r="AG35" i="33"/>
  <c r="AG37" i="33" s="1"/>
  <c r="H32" i="39"/>
  <c r="J32" i="39" s="1"/>
  <c r="AE35" i="36"/>
  <c r="M29" i="39"/>
  <c r="G29" i="39"/>
  <c r="K30" i="39"/>
  <c r="W33" i="34" l="1"/>
  <c r="Z33" i="34"/>
  <c r="AE37" i="36"/>
  <c r="W34" i="34"/>
  <c r="Z34" i="34"/>
  <c r="J31" i="34"/>
  <c r="AH35" i="33"/>
  <c r="AH37" i="33" s="1"/>
  <c r="H33" i="39"/>
  <c r="J33" i="39" s="1"/>
  <c r="K31" i="39"/>
  <c r="M30" i="39"/>
  <c r="G30" i="39"/>
  <c r="AF33" i="34" l="1"/>
  <c r="E33" i="34" s="1"/>
  <c r="AF34" i="34"/>
  <c r="E34" i="34" s="1"/>
  <c r="AF35" i="36"/>
  <c r="J32" i="34"/>
  <c r="H34" i="39"/>
  <c r="J34" i="39" s="1"/>
  <c r="AI35" i="33"/>
  <c r="K32" i="39"/>
  <c r="M32" i="39" s="1"/>
  <c r="M31" i="39"/>
  <c r="G31" i="39"/>
  <c r="AI37" i="33" l="1"/>
  <c r="H38" i="34"/>
  <c r="AF37" i="36"/>
  <c r="W35" i="34"/>
  <c r="Z35" i="34"/>
  <c r="AG35" i="36"/>
  <c r="J33" i="34"/>
  <c r="H35" i="39"/>
  <c r="J35" i="39" s="1"/>
  <c r="AJ35" i="33"/>
  <c r="G32" i="39"/>
  <c r="K33" i="39"/>
  <c r="AF35" i="34" l="1"/>
  <c r="E35" i="34" s="1"/>
  <c r="AJ37" i="33"/>
  <c r="H39" i="34"/>
  <c r="AG37" i="36"/>
  <c r="W36" i="34"/>
  <c r="Z36" i="34"/>
  <c r="AH35" i="36"/>
  <c r="J34" i="34"/>
  <c r="AK35" i="33"/>
  <c r="AK37" i="33" s="1"/>
  <c r="K34" i="39"/>
  <c r="M34" i="39" s="1"/>
  <c r="H36" i="39"/>
  <c r="J36" i="39" s="1"/>
  <c r="M33" i="39"/>
  <c r="G33" i="39"/>
  <c r="AF36" i="34" l="1"/>
  <c r="E36" i="34" s="1"/>
  <c r="AH37" i="36"/>
  <c r="Z37" i="34"/>
  <c r="W37" i="34"/>
  <c r="AI35" i="36"/>
  <c r="H36" i="34"/>
  <c r="J36" i="34" s="1"/>
  <c r="J35" i="34"/>
  <c r="AL35" i="33"/>
  <c r="G34" i="39"/>
  <c r="K36" i="39"/>
  <c r="M36" i="39" s="1"/>
  <c r="H37" i="39"/>
  <c r="J37" i="39" s="1"/>
  <c r="K35" i="39"/>
  <c r="AF37" i="34" l="1"/>
  <c r="E37" i="34" s="1"/>
  <c r="G36" i="34"/>
  <c r="AL37" i="33"/>
  <c r="H41" i="34"/>
  <c r="AI37" i="36"/>
  <c r="W38" i="34"/>
  <c r="Z38" i="34"/>
  <c r="AJ35" i="36"/>
  <c r="K36" i="34"/>
  <c r="M36" i="34" s="1"/>
  <c r="AM35" i="33"/>
  <c r="H38" i="39"/>
  <c r="J38" i="39" s="1"/>
  <c r="G36" i="39"/>
  <c r="M35" i="39"/>
  <c r="G35" i="39"/>
  <c r="G37" i="34" l="1"/>
  <c r="AF38" i="34"/>
  <c r="E38" i="34" s="1"/>
  <c r="AM37" i="33"/>
  <c r="H42" i="34"/>
  <c r="AJ37" i="36"/>
  <c r="W39" i="34"/>
  <c r="Z39" i="34"/>
  <c r="AK35" i="36"/>
  <c r="H37" i="34"/>
  <c r="J37" i="34" s="1"/>
  <c r="H39" i="39"/>
  <c r="J39" i="39" s="1"/>
  <c r="AN35" i="33"/>
  <c r="AN37" i="33" s="1"/>
  <c r="K37" i="39"/>
  <c r="M37" i="39" s="1"/>
  <c r="AF39" i="34" l="1"/>
  <c r="E39" i="34" s="1"/>
  <c r="AK37" i="36"/>
  <c r="W40" i="34"/>
  <c r="Z40" i="34"/>
  <c r="AL35" i="36"/>
  <c r="J38" i="34"/>
  <c r="K37" i="34"/>
  <c r="M37" i="34" s="1"/>
  <c r="H40" i="39"/>
  <c r="J40" i="39" s="1"/>
  <c r="AO35" i="33"/>
  <c r="K38" i="39"/>
  <c r="M38" i="39" s="1"/>
  <c r="G37" i="39"/>
  <c r="AO37" i="33" l="1"/>
  <c r="H44" i="34"/>
  <c r="AF40" i="34"/>
  <c r="E40" i="34" s="1"/>
  <c r="AL37" i="36"/>
  <c r="Z41" i="34"/>
  <c r="W41" i="34"/>
  <c r="AM35" i="36"/>
  <c r="J39" i="34"/>
  <c r="AP35" i="33"/>
  <c r="G38" i="39"/>
  <c r="H41" i="39"/>
  <c r="J41" i="39" s="1"/>
  <c r="K39" i="39"/>
  <c r="G40" i="34" l="1"/>
  <c r="AF41" i="34"/>
  <c r="E41" i="34" s="1"/>
  <c r="AM37" i="36"/>
  <c r="W42" i="34"/>
  <c r="Z42" i="34"/>
  <c r="AP37" i="33"/>
  <c r="H45" i="34"/>
  <c r="AN35" i="36"/>
  <c r="H40" i="34"/>
  <c r="J40" i="34" s="1"/>
  <c r="AQ35" i="33"/>
  <c r="K40" i="39"/>
  <c r="M40" i="39" s="1"/>
  <c r="H42" i="39"/>
  <c r="J42" i="39" s="1"/>
  <c r="M39" i="39"/>
  <c r="G39" i="39"/>
  <c r="AQ37" i="33" l="1"/>
  <c r="H46" i="34"/>
  <c r="AN37" i="36"/>
  <c r="W43" i="34"/>
  <c r="Z43" i="34"/>
  <c r="AF42" i="34"/>
  <c r="E42" i="34" s="1"/>
  <c r="AO35" i="36"/>
  <c r="J41" i="34"/>
  <c r="K40" i="34"/>
  <c r="M40" i="34" s="1"/>
  <c r="H43" i="39"/>
  <c r="J43" i="39" s="1"/>
  <c r="AR35" i="33"/>
  <c r="G40" i="39"/>
  <c r="K41" i="39"/>
  <c r="AF43" i="34" l="1"/>
  <c r="E43" i="34" s="1"/>
  <c r="AO37" i="36"/>
  <c r="W44" i="34"/>
  <c r="Z44" i="34"/>
  <c r="AR37" i="33"/>
  <c r="H47" i="34"/>
  <c r="AP35" i="36"/>
  <c r="J42" i="34"/>
  <c r="AS35" i="33"/>
  <c r="AS37" i="33" s="1"/>
  <c r="H44" i="39"/>
  <c r="J44" i="39" s="1"/>
  <c r="M41" i="39"/>
  <c r="G41" i="39"/>
  <c r="K42" i="39"/>
  <c r="AF44" i="34" l="1"/>
  <c r="E44" i="34" s="1"/>
  <c r="G43" i="34"/>
  <c r="AP37" i="36"/>
  <c r="Z45" i="34"/>
  <c r="W45" i="34"/>
  <c r="AQ35" i="36"/>
  <c r="H43" i="34"/>
  <c r="J43" i="34" s="1"/>
  <c r="AT35" i="33"/>
  <c r="H45" i="39"/>
  <c r="J45" i="39" s="1"/>
  <c r="G43" i="39"/>
  <c r="M42" i="39"/>
  <c r="G42" i="39"/>
  <c r="G44" i="34" l="1"/>
  <c r="AF45" i="34"/>
  <c r="E45" i="34" s="1"/>
  <c r="AQ37" i="36"/>
  <c r="W46" i="34"/>
  <c r="Z46" i="34"/>
  <c r="AT37" i="33"/>
  <c r="H49" i="34"/>
  <c r="AR35" i="36"/>
  <c r="J44" i="34"/>
  <c r="K43" i="34"/>
  <c r="M43" i="34" s="1"/>
  <c r="H46" i="39"/>
  <c r="J46" i="39" s="1"/>
  <c r="AU35" i="33"/>
  <c r="K43" i="39"/>
  <c r="M43" i="39" s="1"/>
  <c r="G44" i="39"/>
  <c r="AU37" i="33" l="1"/>
  <c r="H50" i="34"/>
  <c r="AR37" i="36"/>
  <c r="W47" i="34"/>
  <c r="Z47" i="34"/>
  <c r="AF46" i="34"/>
  <c r="E46" i="34" s="1"/>
  <c r="AS35" i="36"/>
  <c r="J45" i="34"/>
  <c r="K44" i="34"/>
  <c r="M44" i="34" s="1"/>
  <c r="AV35" i="33"/>
  <c r="H47" i="39"/>
  <c r="J47" i="39" s="1"/>
  <c r="K45" i="39"/>
  <c r="M45" i="39" s="1"/>
  <c r="K44" i="39"/>
  <c r="M44" i="39" s="1"/>
  <c r="AV37" i="33" l="1"/>
  <c r="H51" i="34"/>
  <c r="AF47" i="34"/>
  <c r="E47" i="34" s="1"/>
  <c r="AS37" i="36"/>
  <c r="W48" i="34"/>
  <c r="AF48" i="34" s="1"/>
  <c r="Z48" i="34"/>
  <c r="AT35" i="36"/>
  <c r="J47" i="34"/>
  <c r="J46" i="34"/>
  <c r="AW35" i="33"/>
  <c r="H48" i="39"/>
  <c r="J48" i="39" s="1"/>
  <c r="G45" i="39"/>
  <c r="K47" i="39"/>
  <c r="K46" i="39"/>
  <c r="E48" i="34" l="1"/>
  <c r="AW37" i="33"/>
  <c r="H52" i="34"/>
  <c r="AT37" i="36"/>
  <c r="Z49" i="34"/>
  <c r="W49" i="34"/>
  <c r="AU35" i="36"/>
  <c r="AX35" i="33"/>
  <c r="AX37" i="33" s="1"/>
  <c r="H49" i="39"/>
  <c r="J49" i="39" s="1"/>
  <c r="M46" i="39"/>
  <c r="G46" i="39"/>
  <c r="M47" i="39"/>
  <c r="G47" i="39"/>
  <c r="G48" i="34" l="1"/>
  <c r="AU37" i="36"/>
  <c r="W50" i="34"/>
  <c r="Z50" i="34"/>
  <c r="AF49" i="34"/>
  <c r="E49" i="34" s="1"/>
  <c r="AV35" i="36"/>
  <c r="H48" i="34"/>
  <c r="J48" i="34" s="1"/>
  <c r="AY35" i="33"/>
  <c r="H50" i="39"/>
  <c r="J50" i="39" s="1"/>
  <c r="K48" i="39"/>
  <c r="M48" i="39" s="1"/>
  <c r="AF50" i="34" l="1"/>
  <c r="AY37" i="33"/>
  <c r="H54" i="34"/>
  <c r="AV37" i="36"/>
  <c r="W51" i="34"/>
  <c r="Z51" i="34"/>
  <c r="AW35" i="36"/>
  <c r="J49" i="34"/>
  <c r="J50" i="34"/>
  <c r="K48" i="34"/>
  <c r="M48" i="34" s="1"/>
  <c r="H51" i="39"/>
  <c r="J51" i="39" s="1"/>
  <c r="AZ35" i="33"/>
  <c r="AZ37" i="33" s="1"/>
  <c r="G48" i="39"/>
  <c r="K50" i="39"/>
  <c r="M50" i="39" s="1"/>
  <c r="K49" i="39"/>
  <c r="E50" i="34" l="1"/>
  <c r="AF51" i="34"/>
  <c r="E51" i="34" s="1"/>
  <c r="AW37" i="36"/>
  <c r="W52" i="34"/>
  <c r="Z52" i="34"/>
  <c r="AX35" i="36"/>
  <c r="J51" i="34"/>
  <c r="H52" i="39"/>
  <c r="J52" i="39" s="1"/>
  <c r="BA35" i="33"/>
  <c r="BA37" i="33" s="1"/>
  <c r="G50" i="39"/>
  <c r="M49" i="39"/>
  <c r="G49" i="39"/>
  <c r="K51" i="39"/>
  <c r="K50" i="34" l="1"/>
  <c r="M50" i="34" s="1"/>
  <c r="G50" i="34"/>
  <c r="AF52" i="34"/>
  <c r="E52" i="34" s="1"/>
  <c r="AX37" i="36"/>
  <c r="Z53" i="34"/>
  <c r="W53" i="34"/>
  <c r="AY35" i="36"/>
  <c r="H53" i="39"/>
  <c r="J53" i="39" s="1"/>
  <c r="BB35" i="33"/>
  <c r="M51" i="39"/>
  <c r="G51" i="39"/>
  <c r="AF53" i="34" l="1"/>
  <c r="E53" i="34" s="1"/>
  <c r="BB37" i="33"/>
  <c r="H57" i="34"/>
  <c r="AY37" i="36"/>
  <c r="W54" i="34"/>
  <c r="Z54" i="34"/>
  <c r="AZ35" i="36"/>
  <c r="J52" i="34"/>
  <c r="BC35" i="33"/>
  <c r="BC37" i="33" s="1"/>
  <c r="H54" i="39"/>
  <c r="J54" i="39" s="1"/>
  <c r="K52" i="39"/>
  <c r="M52" i="39" s="1"/>
  <c r="G53" i="34" l="1"/>
  <c r="AF54" i="34"/>
  <c r="E54" i="34" s="1"/>
  <c r="AZ37" i="36"/>
  <c r="W55" i="34"/>
  <c r="Z55" i="34"/>
  <c r="BA35" i="36"/>
  <c r="H53" i="34"/>
  <c r="J53" i="34" s="1"/>
  <c r="K53" i="39"/>
  <c r="M53" i="39" s="1"/>
  <c r="BD35" i="33"/>
  <c r="G52" i="39"/>
  <c r="G53" i="39"/>
  <c r="H55" i="39"/>
  <c r="J55" i="39" s="1"/>
  <c r="AF55" i="34" l="1"/>
  <c r="E55" i="34" s="1"/>
  <c r="BD37" i="33"/>
  <c r="H59" i="34"/>
  <c r="BA37" i="36"/>
  <c r="W56" i="34"/>
  <c r="Z56" i="34"/>
  <c r="BB35" i="36"/>
  <c r="J54" i="34"/>
  <c r="K53" i="34"/>
  <c r="M53" i="34" s="1"/>
  <c r="BE35" i="33"/>
  <c r="H56" i="39"/>
  <c r="J56" i="39" s="1"/>
  <c r="K54" i="39"/>
  <c r="AF56" i="34" l="1"/>
  <c r="E56" i="34" s="1"/>
  <c r="G55" i="34"/>
  <c r="BB37" i="36"/>
  <c r="Z57" i="34"/>
  <c r="W57" i="34"/>
  <c r="BE37" i="33"/>
  <c r="H60" i="34"/>
  <c r="BC35" i="36"/>
  <c r="H55" i="34"/>
  <c r="J55" i="34" s="1"/>
  <c r="BF35" i="33"/>
  <c r="H57" i="39"/>
  <c r="J57" i="39" s="1"/>
  <c r="K55" i="39"/>
  <c r="M55" i="39" s="1"/>
  <c r="M54" i="39"/>
  <c r="G54" i="39"/>
  <c r="G56" i="34" l="1"/>
  <c r="AF57" i="34"/>
  <c r="E57" i="34" s="1"/>
  <c r="BF37" i="33"/>
  <c r="H61" i="34"/>
  <c r="BC37" i="36"/>
  <c r="W58" i="34"/>
  <c r="Z58" i="34"/>
  <c r="BD35" i="36"/>
  <c r="H56" i="34"/>
  <c r="J56" i="34" s="1"/>
  <c r="K55" i="34"/>
  <c r="M55" i="34" s="1"/>
  <c r="BG35" i="33"/>
  <c r="G55" i="39"/>
  <c r="K56" i="39"/>
  <c r="M56" i="39" s="1"/>
  <c r="H58" i="39"/>
  <c r="J58" i="39" s="1"/>
  <c r="AF58" i="34" l="1"/>
  <c r="E58" i="34" s="1"/>
  <c r="BD37" i="36"/>
  <c r="W59" i="34"/>
  <c r="Z59" i="34"/>
  <c r="BG37" i="33"/>
  <c r="H62" i="34"/>
  <c r="BE35" i="36"/>
  <c r="J57" i="34"/>
  <c r="K56" i="34"/>
  <c r="M56" i="34" s="1"/>
  <c r="BH35" i="33"/>
  <c r="G56" i="39"/>
  <c r="K57" i="39"/>
  <c r="M57" i="39" s="1"/>
  <c r="H59" i="39"/>
  <c r="J59" i="39" s="1"/>
  <c r="G58" i="34" l="1"/>
  <c r="AF59" i="34"/>
  <c r="E59" i="34" s="1"/>
  <c r="BE37" i="36"/>
  <c r="W60" i="34"/>
  <c r="Z60" i="34"/>
  <c r="BH37" i="33"/>
  <c r="H63" i="34"/>
  <c r="BF35" i="36"/>
  <c r="H58" i="34"/>
  <c r="J58" i="34" s="1"/>
  <c r="BI35" i="33"/>
  <c r="K58" i="39"/>
  <c r="M58" i="39" s="1"/>
  <c r="G57" i="39"/>
  <c r="H60" i="39"/>
  <c r="J60" i="39" s="1"/>
  <c r="BF37" i="36" l="1"/>
  <c r="Z61" i="34"/>
  <c r="W61" i="34"/>
  <c r="AF60" i="34"/>
  <c r="E60" i="34" s="1"/>
  <c r="BI37" i="33"/>
  <c r="H64" i="34"/>
  <c r="BG35" i="36"/>
  <c r="J59" i="34"/>
  <c r="K58" i="34"/>
  <c r="M58" i="34" s="1"/>
  <c r="H61" i="39"/>
  <c r="J61" i="39" s="1"/>
  <c r="BJ35" i="33"/>
  <c r="G58" i="39"/>
  <c r="K59" i="39"/>
  <c r="AF61" i="34" l="1"/>
  <c r="E61" i="34" s="1"/>
  <c r="BG37" i="36"/>
  <c r="W62" i="34"/>
  <c r="Z62" i="34"/>
  <c r="BJ37" i="33"/>
  <c r="H65" i="34"/>
  <c r="BH35" i="36"/>
  <c r="J60" i="34"/>
  <c r="BK35" i="33"/>
  <c r="K60" i="39"/>
  <c r="M60" i="39" s="1"/>
  <c r="H62" i="39"/>
  <c r="J62" i="39" s="1"/>
  <c r="M59" i="39"/>
  <c r="G59" i="39"/>
  <c r="BH37" i="36" l="1"/>
  <c r="W63" i="34"/>
  <c r="Z63" i="34"/>
  <c r="AF62" i="34"/>
  <c r="E62" i="34" s="1"/>
  <c r="BK37" i="33"/>
  <c r="H66" i="34"/>
  <c r="BI35" i="36"/>
  <c r="J61" i="34"/>
  <c r="BL35" i="33"/>
  <c r="BL37" i="33" s="1"/>
  <c r="G60" i="39"/>
  <c r="G61" i="39"/>
  <c r="H63" i="39"/>
  <c r="J63" i="39" s="1"/>
  <c r="AF63" i="34" l="1"/>
  <c r="E63" i="34" s="1"/>
  <c r="BI37" i="36"/>
  <c r="W64" i="34"/>
  <c r="Z64" i="34"/>
  <c r="BJ35" i="36"/>
  <c r="J62" i="34"/>
  <c r="BM35" i="33"/>
  <c r="H64" i="39"/>
  <c r="J64" i="39" s="1"/>
  <c r="K61" i="39"/>
  <c r="M61" i="39" s="1"/>
  <c r="K62" i="39"/>
  <c r="BM37" i="33" l="1"/>
  <c r="H68" i="34"/>
  <c r="AF64" i="34"/>
  <c r="E64" i="34" s="1"/>
  <c r="BJ37" i="36"/>
  <c r="Z65" i="34"/>
  <c r="W65" i="34"/>
  <c r="BK35" i="36"/>
  <c r="J63" i="34"/>
  <c r="H65" i="39"/>
  <c r="J65" i="39" s="1"/>
  <c r="BN35" i="33"/>
  <c r="BU35" i="33"/>
  <c r="K63" i="39"/>
  <c r="M62" i="39"/>
  <c r="G62" i="39"/>
  <c r="BN37" i="33" l="1"/>
  <c r="H69" i="34"/>
  <c r="AF65" i="34"/>
  <c r="E65" i="34" s="1"/>
  <c r="BU37" i="33"/>
  <c r="H76" i="34"/>
  <c r="BK37" i="36"/>
  <c r="W66" i="34"/>
  <c r="Z66" i="34"/>
  <c r="BL35" i="36"/>
  <c r="J64" i="34"/>
  <c r="H66" i="39"/>
  <c r="J66" i="39" s="1"/>
  <c r="BO35" i="33"/>
  <c r="M63" i="39"/>
  <c r="G63" i="39"/>
  <c r="K64" i="39"/>
  <c r="BO37" i="33" l="1"/>
  <c r="H70" i="34"/>
  <c r="BL37" i="36"/>
  <c r="W67" i="34"/>
  <c r="AF67" i="34" s="1"/>
  <c r="Z67" i="34"/>
  <c r="AF66" i="34"/>
  <c r="E66" i="34" s="1"/>
  <c r="BM35" i="36"/>
  <c r="J65" i="34"/>
  <c r="H67" i="39"/>
  <c r="J67" i="39" s="1"/>
  <c r="BP35" i="33"/>
  <c r="M64" i="39"/>
  <c r="G64" i="39"/>
  <c r="K65" i="39"/>
  <c r="E67" i="34" l="1"/>
  <c r="BP37" i="33"/>
  <c r="H71" i="34"/>
  <c r="BM37" i="36"/>
  <c r="W68" i="34"/>
  <c r="Z68" i="34"/>
  <c r="BN35" i="36"/>
  <c r="J66" i="34"/>
  <c r="BQ35" i="33"/>
  <c r="H68" i="39"/>
  <c r="J68" i="39" s="1"/>
  <c r="K66" i="39"/>
  <c r="M65" i="39"/>
  <c r="G65" i="39"/>
  <c r="G67" i="34" l="1"/>
  <c r="AF68" i="34"/>
  <c r="E68" i="34" s="1"/>
  <c r="BQ37" i="33"/>
  <c r="H72" i="34"/>
  <c r="BN37" i="36"/>
  <c r="Z69" i="34"/>
  <c r="W69" i="34"/>
  <c r="BO35" i="36"/>
  <c r="H67" i="34"/>
  <c r="J67" i="34" s="1"/>
  <c r="H69" i="39"/>
  <c r="J69" i="39" s="1"/>
  <c r="BR35" i="33"/>
  <c r="BR37" i="33" s="1"/>
  <c r="K67" i="39"/>
  <c r="M67" i="39" s="1"/>
  <c r="M66" i="39"/>
  <c r="G66" i="39"/>
  <c r="AF69" i="34" l="1"/>
  <c r="E69" i="34" s="1"/>
  <c r="BO37" i="36"/>
  <c r="W70" i="34"/>
  <c r="Z70" i="34"/>
  <c r="BP35" i="36"/>
  <c r="J68" i="34"/>
  <c r="K67" i="34"/>
  <c r="M67" i="34" s="1"/>
  <c r="H70" i="39"/>
  <c r="J70" i="39" s="1"/>
  <c r="BS35" i="33"/>
  <c r="G67" i="39"/>
  <c r="K68" i="39"/>
  <c r="BS37" i="33" l="1"/>
  <c r="H74" i="34"/>
  <c r="G69" i="34"/>
  <c r="AF70" i="34"/>
  <c r="E70" i="34" s="1"/>
  <c r="BP37" i="36"/>
  <c r="W71" i="34"/>
  <c r="Z71" i="34"/>
  <c r="BQ35" i="36"/>
  <c r="J70" i="34"/>
  <c r="J69" i="34"/>
  <c r="BT35" i="33"/>
  <c r="K70" i="39"/>
  <c r="M70" i="39" s="1"/>
  <c r="K69" i="39"/>
  <c r="M69" i="39" s="1"/>
  <c r="H71" i="39"/>
  <c r="J71" i="39" s="1"/>
  <c r="M68" i="39"/>
  <c r="G68" i="39"/>
  <c r="BT37" i="33" l="1"/>
  <c r="H75" i="34"/>
  <c r="BQ37" i="36"/>
  <c r="W72" i="34"/>
  <c r="Z72" i="34"/>
  <c r="AF71" i="34"/>
  <c r="E71" i="34" s="1"/>
  <c r="BR35" i="36"/>
  <c r="K69" i="34"/>
  <c r="M69" i="34" s="1"/>
  <c r="G69" i="39"/>
  <c r="G70" i="39"/>
  <c r="H72" i="39"/>
  <c r="J72" i="39" s="1"/>
  <c r="AF72" i="34" l="1"/>
  <c r="E72" i="34" s="1"/>
  <c r="BR37" i="36"/>
  <c r="Z73" i="34"/>
  <c r="W73" i="34"/>
  <c r="BS35" i="36"/>
  <c r="J72" i="34"/>
  <c r="J71" i="34"/>
  <c r="BV35" i="33"/>
  <c r="H73" i="39"/>
  <c r="J73" i="39" s="1"/>
  <c r="K72" i="39"/>
  <c r="K71" i="39"/>
  <c r="AF73" i="34" l="1"/>
  <c r="E73" i="34" s="1"/>
  <c r="BV37" i="33"/>
  <c r="H77" i="34"/>
  <c r="BS37" i="36"/>
  <c r="W74" i="34"/>
  <c r="Z74" i="34"/>
  <c r="BT35" i="36"/>
  <c r="BW35" i="33"/>
  <c r="H74" i="39"/>
  <c r="J74" i="39" s="1"/>
  <c r="M72" i="39"/>
  <c r="G72" i="39"/>
  <c r="M71" i="39"/>
  <c r="G71" i="39"/>
  <c r="BW37" i="33" l="1"/>
  <c r="H78" i="34"/>
  <c r="G73" i="34"/>
  <c r="AF74" i="34"/>
  <c r="BT37" i="36"/>
  <c r="W75" i="34"/>
  <c r="Z75" i="34"/>
  <c r="BU35" i="36"/>
  <c r="H73" i="34"/>
  <c r="J73" i="34" s="1"/>
  <c r="H75" i="39"/>
  <c r="J75" i="39" s="1"/>
  <c r="BX35" i="33"/>
  <c r="K73" i="39"/>
  <c r="M73" i="39" s="1"/>
  <c r="E74" i="34" l="1"/>
  <c r="BX37" i="33"/>
  <c r="H79" i="34"/>
  <c r="BU37" i="36"/>
  <c r="W76" i="34"/>
  <c r="Z76" i="34"/>
  <c r="AF75" i="34"/>
  <c r="E75" i="34" s="1"/>
  <c r="BV35" i="36"/>
  <c r="J75" i="34"/>
  <c r="K73" i="34"/>
  <c r="M73" i="34" s="1"/>
  <c r="J74" i="34"/>
  <c r="H76" i="39"/>
  <c r="J76" i="39" s="1"/>
  <c r="G73" i="39"/>
  <c r="K75" i="39"/>
  <c r="K74" i="39"/>
  <c r="BY37" i="33" l="1"/>
  <c r="G74" i="34"/>
  <c r="AF76" i="34"/>
  <c r="BV37" i="36"/>
  <c r="Z77" i="34"/>
  <c r="W77" i="34"/>
  <c r="BW35" i="36"/>
  <c r="BX35" i="36"/>
  <c r="K74" i="34"/>
  <c r="M74" i="34" s="1"/>
  <c r="H77" i="39"/>
  <c r="J77" i="39" s="1"/>
  <c r="M74" i="39"/>
  <c r="G74" i="39"/>
  <c r="M75" i="39"/>
  <c r="G75" i="39"/>
  <c r="E76" i="34" l="1"/>
  <c r="AF77" i="34"/>
  <c r="BX37" i="36"/>
  <c r="W79" i="34"/>
  <c r="Z79" i="34"/>
  <c r="BW37" i="36"/>
  <c r="W78" i="34"/>
  <c r="Z78" i="34"/>
  <c r="J76" i="34"/>
  <c r="H78" i="39"/>
  <c r="J78" i="39" s="1"/>
  <c r="BY37" i="36"/>
  <c r="H79" i="39"/>
  <c r="J79" i="39" s="1"/>
  <c r="K76" i="39"/>
  <c r="P41" i="36" l="1"/>
  <c r="Q41" i="36" s="1"/>
  <c r="S41" i="36" s="1"/>
  <c r="L30" i="36" s="1"/>
  <c r="AF78" i="34"/>
  <c r="E78" i="34" s="1"/>
  <c r="E77" i="34"/>
  <c r="G76" i="34"/>
  <c r="AF79" i="34"/>
  <c r="J77" i="34"/>
  <c r="K76" i="34"/>
  <c r="M76" i="34" s="1"/>
  <c r="K77" i="39"/>
  <c r="M76" i="39"/>
  <c r="G76" i="39"/>
  <c r="P41" i="33"/>
  <c r="Q41" i="33" s="1"/>
  <c r="S41" i="33" s="1"/>
  <c r="L30" i="33" s="1"/>
  <c r="G77" i="34" l="1"/>
  <c r="E79" i="34"/>
  <c r="G78" i="34"/>
  <c r="J78" i="34"/>
  <c r="J79" i="34"/>
  <c r="K77" i="34"/>
  <c r="M77" i="34" s="1"/>
  <c r="K79" i="39"/>
  <c r="M79" i="39" s="1"/>
  <c r="K78" i="39"/>
  <c r="M77" i="39"/>
  <c r="G77" i="39"/>
  <c r="G79" i="34" l="1"/>
  <c r="K79" i="34"/>
  <c r="M79" i="34" s="1"/>
  <c r="K78" i="34"/>
  <c r="M78" i="34" s="1"/>
  <c r="G79" i="39"/>
  <c r="M78" i="39"/>
  <c r="G78" i="39"/>
  <c r="G80" i="39" l="1"/>
  <c r="L35" i="36" l="1"/>
  <c r="L37" i="36" l="1"/>
  <c r="W15" i="34"/>
  <c r="Z15" i="34"/>
  <c r="H15" i="39"/>
  <c r="D38" i="36" l="1"/>
  <c r="J40" i="36" s="1"/>
  <c r="AF15" i="34"/>
  <c r="E15" i="34" s="1"/>
  <c r="K15" i="39"/>
  <c r="M15" i="39" s="1"/>
  <c r="M80" i="39" s="1"/>
  <c r="J15" i="39"/>
  <c r="J80" i="39" s="1"/>
  <c r="L35" i="33" l="1"/>
  <c r="H15" i="34" s="1"/>
  <c r="L37" i="33" l="1"/>
  <c r="J15" i="34" l="1"/>
  <c r="J80" i="34" s="1"/>
  <c r="D38" i="33"/>
  <c r="J40" i="33" s="1"/>
  <c r="K22" i="34" l="1"/>
  <c r="M22" i="34" s="1"/>
  <c r="K19" i="34"/>
  <c r="M19" i="34" s="1"/>
  <c r="K47" i="34"/>
  <c r="M47" i="34" s="1"/>
  <c r="K52" i="34"/>
  <c r="M52" i="34" s="1"/>
  <c r="K51" i="34"/>
  <c r="M51" i="34" s="1"/>
  <c r="K42" i="34"/>
  <c r="M42" i="34" s="1"/>
  <c r="K39" i="34"/>
  <c r="M39" i="34" s="1"/>
  <c r="K32" i="34"/>
  <c r="M32" i="34" s="1"/>
  <c r="K16" i="34"/>
  <c r="M16" i="34" s="1"/>
  <c r="K38" i="34"/>
  <c r="M38" i="34" s="1"/>
  <c r="K29" i="34"/>
  <c r="M29" i="34" s="1"/>
  <c r="K54" i="34"/>
  <c r="M54" i="34" s="1"/>
  <c r="K45" i="34"/>
  <c r="M45" i="34" s="1"/>
  <c r="K57" i="34"/>
  <c r="M57" i="34" s="1"/>
  <c r="K68" i="34"/>
  <c r="M68" i="34" s="1"/>
  <c r="K70" i="34"/>
  <c r="M70" i="34" s="1"/>
  <c r="K30" i="34"/>
  <c r="M30" i="34" s="1"/>
  <c r="K61" i="34"/>
  <c r="M61" i="34" s="1"/>
  <c r="K21" i="34"/>
  <c r="M21" i="34" s="1"/>
  <c r="K35" i="34"/>
  <c r="M35" i="34" s="1"/>
  <c r="K64" i="34"/>
  <c r="M64" i="34" s="1"/>
  <c r="K8" i="34"/>
  <c r="M8" i="34" s="1"/>
  <c r="K62" i="34"/>
  <c r="M62" i="34" s="1"/>
  <c r="G30" i="34"/>
  <c r="G61" i="34"/>
  <c r="K49" i="34"/>
  <c r="M49" i="34" s="1"/>
  <c r="G29" i="34"/>
  <c r="G21" i="34"/>
  <c r="K15" i="34"/>
  <c r="M15" i="34" s="1"/>
  <c r="G72" i="34"/>
  <c r="G20" i="34"/>
  <c r="G71" i="34"/>
  <c r="G8" i="34"/>
  <c r="K34" i="34"/>
  <c r="M34" i="34" s="1"/>
  <c r="G45" i="34"/>
  <c r="K25" i="34"/>
  <c r="M25" i="34" s="1"/>
  <c r="K60" i="34"/>
  <c r="M60" i="34" s="1"/>
  <c r="G33" i="34"/>
  <c r="K72" i="34"/>
  <c r="M72" i="34" s="1"/>
  <c r="K20" i="34"/>
  <c r="M20" i="34" s="1"/>
  <c r="K66" i="34"/>
  <c r="M66" i="34" s="1"/>
  <c r="K26" i="34"/>
  <c r="M26" i="34" s="1"/>
  <c r="K23" i="34"/>
  <c r="M23" i="34" s="1"/>
  <c r="K17" i="34"/>
  <c r="M17" i="34" s="1"/>
  <c r="G54" i="34"/>
  <c r="K65" i="34"/>
  <c r="M65" i="34" s="1"/>
  <c r="G35" i="34"/>
  <c r="G17" i="34"/>
  <c r="G70" i="34"/>
  <c r="G38" i="34"/>
  <c r="G63" i="34"/>
  <c r="K31" i="34"/>
  <c r="M31" i="34" s="1"/>
  <c r="G31" i="34"/>
  <c r="G66" i="34"/>
  <c r="G62" i="34"/>
  <c r="G46" i="34"/>
  <c r="G26" i="34"/>
  <c r="G22" i="34"/>
  <c r="G14" i="34"/>
  <c r="K11" i="34"/>
  <c r="M11" i="34" s="1"/>
  <c r="G11" i="34"/>
  <c r="G57" i="34"/>
  <c r="G49" i="34"/>
  <c r="G41" i="34"/>
  <c r="G13" i="34"/>
  <c r="K59" i="34"/>
  <c r="M59" i="34" s="1"/>
  <c r="G59" i="34"/>
  <c r="G23" i="34"/>
  <c r="G15" i="34"/>
  <c r="G68" i="34"/>
  <c r="G64" i="34"/>
  <c r="K28" i="34"/>
  <c r="M28" i="34" s="1"/>
  <c r="G28" i="34"/>
  <c r="K71" i="34"/>
  <c r="M71" i="34" s="1"/>
  <c r="K75" i="34"/>
  <c r="M75" i="34" s="1"/>
  <c r="G75" i="34"/>
  <c r="G19" i="34"/>
  <c r="G34" i="34"/>
  <c r="K18" i="34"/>
  <c r="M18" i="34" s="1"/>
  <c r="G18" i="34"/>
  <c r="G65" i="34"/>
  <c r="G25" i="34"/>
  <c r="G47" i="34"/>
  <c r="G60" i="34"/>
  <c r="K24" i="34"/>
  <c r="M24" i="34" s="1"/>
  <c r="G24" i="34"/>
  <c r="K33" i="34"/>
  <c r="M33" i="34" s="1"/>
  <c r="K63" i="34"/>
  <c r="M63" i="34" s="1"/>
  <c r="K46" i="34"/>
  <c r="M46" i="34" s="1"/>
  <c r="K14" i="34"/>
  <c r="M14" i="34" s="1"/>
  <c r="K41" i="34"/>
  <c r="M41" i="34" s="1"/>
  <c r="K13" i="34"/>
  <c r="M13" i="34" s="1"/>
  <c r="G52" i="34"/>
  <c r="G51" i="34"/>
  <c r="G42" i="34"/>
  <c r="G39" i="34"/>
  <c r="G32" i="34"/>
  <c r="G16" i="34"/>
  <c r="G12" i="34"/>
  <c r="K12" i="34"/>
  <c r="M12" i="34" s="1"/>
  <c r="G81" i="34" l="1"/>
  <c r="G80" i="34"/>
  <c r="M80" i="34"/>
</calcChain>
</file>

<file path=xl/sharedStrings.xml><?xml version="1.0" encoding="utf-8"?>
<sst xmlns="http://schemas.openxmlformats.org/spreadsheetml/2006/main" count="2436" uniqueCount="439">
  <si>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</si>
  <si>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</si>
  <si>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</si>
  <si>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</si>
  <si>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</si>
  <si>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</si>
  <si>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</si>
  <si>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</si>
  <si>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</si>
  <si>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</si>
  <si>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</si>
  <si>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</si>
  <si>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</si>
  <si>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</si>
  <si>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</si>
  <si>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</si>
  <si>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</si>
  <si>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</si>
  <si>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</si>
  <si>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</si>
  <si>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</si>
  <si>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</si>
  <si>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</si>
  <si>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</si>
  <si>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</si>
  <si>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</si>
  <si>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</si>
  <si>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</si>
  <si>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</si>
  <si>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</si>
  <si>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</si>
  <si>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</si>
  <si>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</si>
  <si>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</si>
  <si>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</si>
  <si>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</si>
  <si>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</si>
  <si>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</si>
  <si>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</si>
  <si>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</si>
  <si>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</si>
  <si>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</si>
  <si>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</si>
  <si>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</si>
  <si>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</si>
  <si>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</si>
  <si>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</si>
  <si>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</si>
  <si>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</si>
  <si>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</si>
  <si>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</si>
  <si>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</si>
  <si>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</si>
  <si>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</si>
  <si>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</si>
  <si>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</si>
  <si>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</si>
  <si>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</si>
  <si>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</si>
  <si>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</si>
  <si>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</si>
  <si>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</si>
  <si>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</si>
  <si>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</si>
  <si>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</si>
  <si>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</si>
  <si>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</si>
  <si>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</si>
  <si>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</si>
  <si>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</si>
  <si>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</si>
  <si>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</si>
  <si>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</si>
  <si>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</si>
  <si>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</si>
  <si>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</si>
  <si>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</si>
  <si>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</si>
  <si>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</si>
  <si>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</si>
  <si>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</si>
  <si>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</si>
  <si>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</si>
  <si>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</si>
  <si>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</si>
  <si>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</si>
  <si>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</si>
  <si>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</si>
  <si>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</si>
  <si>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</si>
  <si>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</si>
  <si>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</si>
  <si>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</si>
  <si>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</si>
  <si>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</si>
  <si>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</si>
  <si>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</si>
  <si>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</si>
  <si>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</si>
  <si>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</si>
  <si>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</si>
  <si>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</si>
  <si>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</si>
  <si>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</si>
  <si>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</si>
  <si>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</si>
  <si>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</si>
  <si>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</si>
  <si>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</si>
  <si>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</si>
  <si>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</si>
  <si>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</si>
  <si>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</si>
  <si>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</si>
  <si>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</si>
  <si>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</si>
  <si>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</si>
  <si>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</si>
  <si>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</si>
  <si>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</si>
  <si>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</si>
  <si>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</si>
  <si>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</si>
  <si>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</si>
  <si>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</si>
  <si>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</si>
  <si>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</si>
  <si>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</si>
  <si>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</si>
  <si>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</si>
  <si>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</si>
  <si>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</si>
  <si>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</si>
  <si>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</si>
  <si>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</si>
  <si>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</si>
  <si>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</si>
  <si>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</si>
  <si>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</si>
  <si>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</si>
  <si>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</si>
  <si>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</si>
  <si>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</si>
  <si>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</si>
  <si>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</si>
  <si>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</si>
  <si>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</si>
  <si>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</si>
  <si>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</si>
  <si>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</si>
  <si>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</si>
  <si>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</si>
  <si>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</si>
  <si>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</si>
  <si>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</si>
  <si>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</si>
  <si>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</si>
  <si>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</si>
  <si>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</si>
  <si>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</si>
  <si>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</si>
  <si>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</si>
  <si>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</si>
  <si>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</si>
  <si>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</si>
  <si>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</si>
  <si>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</si>
  <si>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</si>
  <si>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</si>
  <si>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</si>
  <si>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</si>
  <si>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</si>
  <si>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</si>
  <si>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</si>
  <si>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</si>
  <si>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</si>
  <si>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</si>
  <si>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</si>
  <si>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</si>
  <si>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</si>
  <si>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</si>
  <si>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</si>
  <si>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</si>
  <si>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</si>
  <si>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</si>
  <si>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</si>
  <si>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</si>
  <si>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</si>
  <si>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</si>
  <si>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</si>
  <si>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</si>
  <si>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</si>
  <si>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</si>
  <si>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</si>
  <si>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</si>
  <si>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</si>
  <si>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</si>
  <si>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</si>
  <si>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</si>
  <si>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</si>
  <si>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</si>
  <si>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</si>
  <si>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</si>
  <si>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</si>
  <si>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</si>
  <si>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</si>
  <si>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</si>
  <si>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</si>
  <si>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</si>
  <si>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</si>
  <si>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</si>
  <si>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</si>
  <si>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</si>
  <si>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</si>
  <si>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</si>
  <si>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</si>
  <si>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</si>
  <si>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</si>
  <si>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</si>
  <si>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</si>
  <si>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</si>
  <si>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</si>
  <si>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</si>
  <si>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</si>
  <si>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</si>
  <si>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</si>
  <si>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</si>
  <si>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</si>
  <si>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</si>
  <si>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</si>
  <si>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</si>
  <si>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</si>
  <si>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</si>
  <si>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</si>
  <si>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</si>
  <si>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</si>
  <si>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</si>
  <si>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</si>
  <si>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</si>
  <si>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</si>
  <si>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</si>
  <si>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</si>
  <si>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</si>
  <si>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</si>
  <si>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</si>
  <si>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</si>
  <si>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</si>
  <si>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</si>
  <si>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</si>
  <si>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</si>
  <si>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</si>
  <si>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</si>
  <si>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</si>
  <si>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</si>
  <si>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</si>
  <si>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</si>
  <si>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</si>
  <si>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</si>
  <si>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</si>
  <si>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</si>
  <si>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</si>
  <si>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</si>
  <si>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</si>
  <si>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</si>
  <si>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</si>
  <si>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</si>
  <si>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</si>
  <si>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</si>
  <si>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</si>
  <si>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</si>
  <si>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</si>
  <si>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</si>
  <si>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</si>
  <si>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</si>
  <si>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</si>
  <si>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</si>
  <si>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</si>
  <si>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</si>
  <si>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</si>
  <si>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</si>
  <si>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</si>
  <si>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</si>
  <si>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</si>
  <si>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</si>
  <si>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</si>
  <si>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</si>
  <si>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</si>
  <si>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</si>
  <si>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</si>
  <si>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</si>
  <si>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</si>
  <si>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</si>
  <si>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</si>
  <si>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</si>
  <si>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</si>
  <si>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</si>
  <si>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</si>
  <si>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</si>
  <si>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</si>
  <si>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</si>
  <si>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</si>
  <si>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</si>
  <si>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</si>
  <si>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</si>
  <si>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</si>
  <si>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</si>
  <si>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</si>
  <si>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</si>
  <si>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</si>
  <si>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</si>
  <si>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</si>
  <si>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</si>
  <si>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</si>
  <si>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</si>
  <si>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</si>
  <si>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</si>
  <si>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</si>
  <si>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</si>
  <si>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</si>
  <si>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</si>
  <si>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</si>
  <si>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</si>
  <si>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</si>
  <si>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</si>
  <si>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</si>
  <si>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</si>
  <si>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</si>
  <si>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</si>
  <si>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</si>
  <si>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</si>
  <si>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</si>
  <si>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</si>
  <si>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</si>
  <si>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</si>
  <si>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</si>
  <si>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</si>
  <si>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</si>
  <si>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</si>
  <si>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</si>
  <si>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</si>
  <si>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</si>
  <si>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</si>
  <si>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</si>
  <si>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</si>
  <si>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</si>
  <si>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</si>
  <si>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</si>
  <si>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</si>
  <si>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</si>
  <si>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</si>
  <si>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</si>
  <si>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</si>
  <si>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</si>
  <si>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</si>
  <si>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</si>
  <si>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</si>
  <si>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</si>
  <si>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</si>
  <si>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</si>
  <si>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</si>
  <si>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</si>
  <si>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</si>
  <si>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</si>
  <si>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</si>
  <si>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</si>
  <si>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</si>
  <si>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</si>
  <si>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</si>
  <si>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</si>
  <si>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</si>
  <si>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</si>
  <si>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</si>
  <si>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</si>
  <si>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</si>
  <si>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</si>
  <si>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</si>
  <si>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</si>
  <si>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</si>
  <si>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</si>
  <si>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</si>
  <si>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</si>
  <si>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</si>
  <si>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</si>
  <si>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</si>
  <si>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</si>
  <si>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</si>
  <si>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</si>
  <si>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</si>
  <si>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</si>
  <si>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</si>
  <si>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</si>
  <si>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</si>
  <si>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</si>
  <si>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</si>
  <si>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</si>
  <si>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</si>
  <si>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</si>
  <si>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</si>
  <si>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</si>
  <si>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</si>
  <si>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</si>
  <si>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</si>
  <si>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</si>
  <si>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</si>
  <si>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</si>
  <si>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</si>
  <si>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</si>
  <si>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февраль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</si>
  <si>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февраль</t>
    </r>
    <r>
      <rPr>
        <b/>
        <sz val="14"/>
        <color theme="1"/>
        <rFont val="Arial"/>
        <family val="2"/>
        <charset val="204"/>
      </rPr>
      <t xml:space="preserve"> 2021 года </t>
    </r>
  </si>
  <si>
    <t>Февраль 2021 г.</t>
  </si>
  <si>
    <t>АКТ № 20</t>
  </si>
  <si>
    <t>АКТ № 21</t>
  </si>
  <si>
    <t>АКТ № 22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</si>
  <si>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</si>
  <si>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</si>
  <si>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</si>
  <si>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</si>
  <si>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</si>
  <si>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</si>
  <si>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</si>
  <si>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</si>
  <si>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</si>
  <si>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</si>
  <si>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</si>
  <si>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</si>
  <si>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</si>
  <si>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</si>
  <si>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</si>
  <si>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10</t>
  </si>
  <si>
    <t xml:space="preserve">Утверждаю.
Директор школы 
___________Чанаева К.Я.)
</t>
  </si>
  <si>
    <t>МКОУ " Сангишинская ООШ"</t>
  </si>
  <si>
    <t xml:space="preserve">             1 037,00р</t>
  </si>
  <si>
    <t xml:space="preserve">              1 037,00р</t>
  </si>
  <si>
    <t>1 037,00р</t>
  </si>
  <si>
    <t>1 037.00р</t>
  </si>
  <si>
    <t>1 464,00р</t>
  </si>
  <si>
    <t>28 060,00р</t>
  </si>
  <si>
    <t>1 403,00р</t>
  </si>
  <si>
    <t>61,00р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</si>
</sst>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\ &quot;₽&quot;"/>
    <numFmt numFmtId="165" formatCode="0.000"/>
    <numFmt numFmtId="166" formatCode="0.0000"/>
    <numFmt numFmtId="167" formatCode="[$-419]d\ mmm"/>
    <numFmt numFmtId="168" formatCode="#,##0.000\ &quot;₽&quot;"/>
    <numFmt numFmtId="169" formatCode="_-* #,##0.000\ &quot;₽&quot;_-;\-* #,##0.000\ &quot;₽&quot;_-;_-* &quot;-&quot;??\ &quot;₽&quot;_-;_-@"/>
    <numFmt numFmtId="170" formatCode="_-* #,##0.00\ &quot;₽&quot;_-;\-* #,##0.00\ &quot;₽&quot;_-;_-* &quot;-&quot;??\ &quot;₽&quot;_-;_-@"/>
    <numFmt numFmtId="171" formatCode="#,##0.0\ &quot;₽&quot;"/>
    <numFmt numFmtId="172" formatCode="0.00000"/>
    <numFmt numFmtId="173" formatCode="0.0"/>
  </numFmts>
  <fonts count="76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43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0" fontId="39" fillId="0" borderId="2"/>
    <xf numFmtId="43" fontId="39" fillId="0" borderId="2" applyFont="0" applyFill="0" applyBorder="0" applyAlignment="0" applyProtection="0"/>
    <xf numFmtId="44" fontId="39" fillId="0" borderId="2" applyFont="0" applyFill="0" applyBorder="0" applyAlignment="0" applyProtection="0"/>
    <xf numFmtId="44" fontId="39" fillId="0" borderId="0" applyFont="0" applyFill="0" applyBorder="0" applyAlignment="0" applyProtection="0"/>
    <xf numFmtId="0" fontId="28" fillId="0" borderId="2"/>
    <xf numFmtId="43" fontId="28" fillId="0" borderId="2" applyFont="0" applyFill="0" applyBorder="0" applyAlignment="0" applyProtection="0"/>
  </cellStyleXfs>
  <cellXfs count="480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1" fillId="0" borderId="1" xfId="0" applyNumberFormat="1" applyFont="1" applyBorder="1"/>
    <xf numFmtId="165" fontId="1" fillId="3" borderId="1" xfId="0" applyNumberFormat="1" applyFont="1" applyFill="1" applyBorder="1"/>
    <xf numFmtId="166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6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5" fontId="9" fillId="0" borderId="1" xfId="0" applyNumberFormat="1" applyFont="1" applyBorder="1"/>
    <xf numFmtId="165" fontId="9" fillId="3" borderId="1" xfId="0" applyNumberFormat="1" applyFont="1" applyFill="1" applyBorder="1"/>
    <xf numFmtId="166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6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8" fontId="9" fillId="3" borderId="1" xfId="0" applyNumberFormat="1" applyFont="1" applyFill="1" applyBorder="1"/>
    <xf numFmtId="164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4" fontId="9" fillId="5" borderId="1" xfId="0" applyNumberFormat="1" applyFont="1" applyFill="1" applyBorder="1"/>
    <xf numFmtId="168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5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4" fontId="17" fillId="10" borderId="1" xfId="0" applyNumberFormat="1" applyFont="1" applyFill="1" applyBorder="1"/>
    <xf numFmtId="164" fontId="44" fillId="10" borderId="1" xfId="0" applyNumberFormat="1" applyFont="1" applyFill="1" applyBorder="1"/>
    <xf numFmtId="0" fontId="14" fillId="0" borderId="1" xfId="0" applyFont="1" applyFill="1" applyBorder="1"/>
    <xf numFmtId="166" fontId="43" fillId="0" borderId="1" xfId="1" applyNumberFormat="1" applyFont="1" applyBorder="1"/>
    <xf numFmtId="166" fontId="9" fillId="0" borderId="1" xfId="1" applyNumberFormat="1" applyFont="1" applyBorder="1"/>
    <xf numFmtId="166" fontId="9" fillId="0" borderId="1" xfId="1" applyNumberFormat="1" applyFont="1" applyFill="1" applyBorder="1"/>
    <xf numFmtId="166" fontId="9" fillId="0" borderId="2" xfId="0" applyNumberFormat="1" applyFont="1" applyBorder="1"/>
    <xf numFmtId="164" fontId="14" fillId="4" borderId="8" xfId="0" applyNumberFormat="1" applyFont="1" applyFill="1" applyBorder="1"/>
    <xf numFmtId="164" fontId="17" fillId="3" borderId="9" xfId="0" applyNumberFormat="1" applyFont="1" applyFill="1" applyBorder="1"/>
    <xf numFmtId="166" fontId="9" fillId="0" borderId="23" xfId="0" applyNumberFormat="1" applyFont="1" applyBorder="1"/>
    <xf numFmtId="166" fontId="1" fillId="0" borderId="33" xfId="0" applyNumberFormat="1" applyFont="1" applyBorder="1"/>
    <xf numFmtId="166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6" fontId="9" fillId="0" borderId="1" xfId="0" applyNumberFormat="1" applyFont="1" applyFill="1" applyBorder="1"/>
    <xf numFmtId="167" fontId="9" fillId="0" borderId="8" xfId="0" applyNumberFormat="1" applyFont="1" applyBorder="1" applyAlignment="1">
      <alignment horizontal="center" vertical="center"/>
    </xf>
    <xf numFmtId="166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5" fontId="9" fillId="0" borderId="1" xfId="0" applyNumberFormat="1" applyFont="1" applyFill="1" applyBorder="1"/>
    <xf numFmtId="165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68" fontId="1" fillId="0" borderId="1" xfId="16" applyNumberFormat="1" applyFont="1" applyBorder="1"/>
    <xf numFmtId="164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68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4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69" fontId="1" fillId="0" borderId="1" xfId="16" applyNumberFormat="1" applyFont="1" applyBorder="1"/>
    <xf numFmtId="170" fontId="1" fillId="0" borderId="1" xfId="16" applyNumberFormat="1" applyFont="1" applyBorder="1"/>
    <xf numFmtId="164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69" fontId="57" fillId="0" borderId="1" xfId="16" applyNumberFormat="1" applyFont="1" applyBorder="1"/>
    <xf numFmtId="170" fontId="57" fillId="0" borderId="1" xfId="16" applyNumberFormat="1" applyFont="1" applyBorder="1"/>
    <xf numFmtId="171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44" fontId="1" fillId="0" borderId="1" xfId="32" applyFont="1" applyBorder="1"/>
    <xf numFmtId="0" fontId="1" fillId="0" borderId="1" xfId="16" applyFont="1" applyBorder="1" applyAlignment="1">
      <alignment horizontal="left"/>
    </xf>
    <xf numFmtId="170" fontId="7" fillId="0" borderId="1" xfId="16" applyNumberFormat="1" applyFont="1" applyBorder="1"/>
    <xf numFmtId="169" fontId="1" fillId="0" borderId="1" xfId="16" applyNumberFormat="1" applyFont="1" applyBorder="1" applyAlignment="1">
      <alignment horizontal="right"/>
    </xf>
    <xf numFmtId="170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69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1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4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4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4" fontId="17" fillId="0" borderId="2" xfId="16" applyNumberFormat="1" applyFont="1"/>
    <xf numFmtId="3" fontId="14" fillId="0" borderId="2" xfId="16" applyNumberFormat="1" applyFont="1"/>
    <xf numFmtId="164" fontId="14" fillId="0" borderId="2" xfId="16" applyNumberFormat="1" applyFont="1"/>
    <xf numFmtId="0" fontId="61" fillId="0" borderId="2" xfId="16" applyFont="1"/>
    <xf numFmtId="0" fontId="17" fillId="0" borderId="2" xfId="16" applyFont="1"/>
    <xf numFmtId="164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/>
    <xf numFmtId="164" fontId="0" fillId="0" borderId="0" xfId="0" applyNumberFormat="1" applyFont="1" applyAlignment="1"/>
    <xf numFmtId="2" fontId="0" fillId="0" borderId="0" xfId="0" applyNumberFormat="1" applyFont="1" applyAlignment="1"/>
    <xf numFmtId="4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6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5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4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4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5" fontId="57" fillId="0" borderId="1" xfId="0" applyNumberFormat="1" applyFont="1" applyBorder="1"/>
    <xf numFmtId="166" fontId="57" fillId="0" borderId="1" xfId="0" applyNumberFormat="1" applyFont="1" applyBorder="1"/>
    <xf numFmtId="166" fontId="57" fillId="3" borderId="1" xfId="0" applyNumberFormat="1" applyFont="1" applyFill="1" applyBorder="1"/>
    <xf numFmtId="164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5" fontId="57" fillId="0" borderId="33" xfId="0" applyNumberFormat="1" applyFont="1" applyBorder="1"/>
    <xf numFmtId="166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6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3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172" fontId="17" fillId="3" borderId="2" xfId="0" applyNumberFormat="1" applyFont="1" applyFill="1" applyBorder="1" applyAlignment="1">
      <alignment horizontal="left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5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4" fontId="17" fillId="0" borderId="35" xfId="16" applyNumberFormat="1" applyFont="1" applyBorder="1"/>
    <xf numFmtId="1" fontId="9" fillId="0" borderId="33" xfId="16" applyNumberFormat="1" applyFont="1" applyBorder="1"/>
    <xf numFmtId="164" fontId="17" fillId="0" borderId="33" xfId="16" applyNumberFormat="1" applyFont="1" applyBorder="1"/>
    <xf numFmtId="0" fontId="75" fillId="0" borderId="23" xfId="16" applyFont="1" applyBorder="1"/>
    <xf numFmtId="164" fontId="62" fillId="0" borderId="23" xfId="33" applyNumberFormat="1" applyFont="1" applyBorder="1" applyAlignment="1">
      <alignment horizontal="right"/>
    </xf>
    <xf numFmtId="0" fontId="43" fillId="0" borderId="1" xfId="16" applyFont="1" applyBorder="1"/>
    <xf numFmtId="0" fontId="58" fillId="0" borderId="2" xfId="16" applyFont="1" applyAlignment="1">
      <alignment horizontal="center"/>
    </xf>
    <xf numFmtId="0" fontId="0" fillId="0" borderId="2" xfId="16" applyFont="1"/>
    <xf numFmtId="0" fontId="58" fillId="0" borderId="2" xfId="16" applyFont="1" applyAlignment="1">
      <alignment horizontal="center"/>
    </xf>
    <xf numFmtId="0" fontId="0" fillId="0" borderId="2" xfId="16" applyFont="1"/>
    <xf numFmtId="0" fontId="0" fillId="0" borderId="2" xfId="16" applyFont="1"/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4" fontId="36" fillId="0" borderId="2" xfId="16" applyNumberFormat="1" applyFont="1" applyAlignment="1">
      <alignment horizontal="center" vertic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7" fillId="0" borderId="38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9" xfId="0" applyFont="1" applyBorder="1"/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8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59" fillId="0" borderId="9" xfId="0" applyFont="1" applyBorder="1"/>
    <xf numFmtId="0" fontId="16" fillId="0" borderId="0" xfId="0" applyFont="1" applyAlignment="1">
      <alignment horizontal="left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164" fontId="8" fillId="0" borderId="11" xfId="0" applyNumberFormat="1" applyFont="1" applyBorder="1"/>
    <xf numFmtId="164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  <xf numFmtId="164" fontId="17" fillId="0" borderId="1" xfId="16" applyNumberFormat="1" applyFont="1" applyBorder="1" applyAlignment="1">
      <alignment horizontal="right"/>
    </xf>
    <xf numFmtId="164" fontId="14" fillId="0" borderId="1" xfId="16" applyNumberFormat="1" applyFont="1" applyBorder="1" applyAlignment="1">
      <alignment horizontal="right"/>
    </xf>
    <xf numFmtId="14" fontId="9" fillId="0" borderId="1" xfId="16" applyNumberFormat="1" applyFont="1" applyBorder="1" applyAlignment="1">
      <alignment horizontal="center"/>
    </xf>
    <xf numFmtId="0" fontId="17" fillId="0" borderId="1" xfId="16" applyFont="1" applyBorder="1" applyAlignment="1">
      <alignment horizontal="right"/>
    </xf>
    <xf numFmtId="164" fontId="16" fillId="0" borderId="2" xfId="16" applyNumberFormat="1" applyFont="1" applyAlignment="1">
      <alignment horizontal="center" vertical="center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3" name="Shape 14">
          <a:extLst>
            <a:ext uri="{FF2B5EF4-FFF2-40B4-BE49-F238E27FC236}">
              <a16:creationId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209550</xdr:colOff>
      <xdr:row>0</xdr:row>
      <xdr:rowOff>180975</xdr:rowOff>
    </xdr:from>
    <xdr:ext cx="4000500" cy="923925"/>
    <xdr:sp macro="" textlink="'Автомат. ввод'!O8">
      <xdr:nvSpPr>
        <xdr:cNvPr id="14" name="Shape 17">
          <a:extLst>
            <a:ext uri="{FF2B5EF4-FFF2-40B4-BE49-F238E27FC236}">
              <a16:creationId xmlns:a16="http://schemas.microsoft.com/office/drawing/2014/main" id="{11B02897-B938-4A32-B45F-36C89FB0DC8D}"/>
            </a:ext>
          </a:extLst>
        </xdr:cNvPr>
        <xdr:cNvSpPr txBox="1"/>
      </xdr:nvSpPr>
      <xdr:spPr>
        <a:xfrm>
          <a:off x="8401050" y="1809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 </a:t>
          </a:fld>
          <a:endParaRPr sz="1400"/>
        </a:p>
      </xdr:txBody>
    </xdr:sp>
    <xdr:clientData fLocksWithSheet="0"/>
  </xdr:oneCellAnchor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3" name="Shape 17">
          <a:extLst>
            <a:ext uri="{FF2B5EF4-FFF2-40B4-BE49-F238E27FC236}">
              <a16:creationId xmlns:a16="http://schemas.microsoft.com/office/drawing/2014/main" id="{1DD56E8D-59AB-4A55-8804-B6ADB4F42A29}"/>
            </a:ext>
          </a:extLst>
        </xdr:cNvPr>
        <xdr:cNvSpPr txBox="1"/>
      </xdr:nvSpPr>
      <xdr:spPr>
        <a:xfrm>
          <a:off x="10690860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495300</xdr:colOff>
      <xdr:row>0</xdr:row>
      <xdr:rowOff>180975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id="{6ECBD804-AE61-4727-830B-5727BCD892FF}"/>
            </a:ext>
          </a:extLst>
        </xdr:cNvPr>
        <xdr:cNvSpPr txBox="1"/>
      </xdr:nvSpPr>
      <xdr:spPr>
        <a:xfrm>
          <a:off x="7553325" y="180975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3138487" cy="1143000"/>
    <xdr:sp macro="" textlink="'Автомат. ввод'!N4">
      <xdr:nvSpPr>
        <xdr:cNvPr id="3" name="Shape 10">
          <a:extLst>
            <a:ext uri="{FF2B5EF4-FFF2-40B4-BE49-F238E27FC236}">
              <a16:creationId xmlns:a16="http://schemas.microsoft.com/office/drawing/2014/main" id="{CE920FC0-5A84-400F-A2E6-B685DF01824F}"/>
            </a:ext>
          </a:extLst>
        </xdr:cNvPr>
        <xdr:cNvSpPr txBox="1"/>
      </xdr:nvSpPr>
      <xdr:spPr>
        <a:xfrm>
          <a:off x="8656320" y="66675"/>
          <a:ext cx="313848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45</xdr:col>
      <xdr:colOff>504825</xdr:colOff>
      <xdr:row>0</xdr:row>
      <xdr:rowOff>66675</xdr:rowOff>
    </xdr:from>
    <xdr:ext cx="3829050" cy="1133475"/>
    <xdr:sp macro="" textlink="'Автомат. ввод'!N4">
      <xdr:nvSpPr>
        <xdr:cNvPr id="5" name="Shape 4">
          <a:extLst>
            <a:ext uri="{FF2B5EF4-FFF2-40B4-BE49-F238E27FC236}">
              <a16:creationId xmlns:a16="http://schemas.microsoft.com/office/drawing/2014/main" id="{FC47D75A-597E-4220-88A9-598EE7A859B6}"/>
            </a:ext>
          </a:extLst>
        </xdr:cNvPr>
        <xdr:cNvSpPr txBox="1"/>
      </xdr:nvSpPr>
      <xdr:spPr>
        <a:xfrm>
          <a:off x="8277225" y="6667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id="{6C3EB6CE-ED89-4179-8907-EA482B4A442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7" name="Shape 3">
          <a:extLst>
            <a:ext uri="{FF2B5EF4-FFF2-40B4-BE49-F238E27FC236}">
              <a16:creationId xmlns:a16="http://schemas.microsoft.com/office/drawing/2014/main" id="{BA7D5552-C491-45AA-AC2B-8968D72C91CA}"/>
            </a:ext>
          </a:extLst>
        </xdr:cNvPr>
        <xdr:cNvSpPr txBox="1"/>
      </xdr:nvSpPr>
      <xdr:spPr>
        <a:xfrm>
          <a:off x="1095184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8" name="Shape 4">
          <a:extLst>
            <a:ext uri="{FF2B5EF4-FFF2-40B4-BE49-F238E27FC236}">
              <a16:creationId xmlns:a16="http://schemas.microsoft.com/office/drawing/2014/main" id="{04A49F4E-DA48-4A6D-8FBC-ED143AE50112}"/>
            </a:ext>
          </a:extLst>
        </xdr:cNvPr>
        <xdr:cNvSpPr txBox="1"/>
      </xdr:nvSpPr>
      <xdr:spPr>
        <a:xfrm>
          <a:off x="939355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___________Чанаева К.Я.)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5"/>
  <sheetViews>
    <sheetView topLeftCell="A17" workbookViewId="0">
      <selection activeCell="B34" sqref="B34"/>
    </sheetView>
  </sheetViews>
  <sheetFormatPr defaultColWidth="12.625" defaultRowHeight="14.25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396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 Сангишинская ООШ"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</v>
      </c>
      <c r="E4" s="218" t="s">
        <v>415</v>
      </c>
    </row>
    <row r="5" spans="1:6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 ht="15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24</v>
      </c>
      <c r="E6" s="142">
        <f t="shared" ref="E6:E10" si="0">C6*D6</f>
        <v>367.488</v>
      </c>
    </row>
    <row r="7" spans="1:6" ht="15">
      <c r="A7" s="138">
        <v>2</v>
      </c>
      <c r="B7" s="144" t="s">
        <v>93</v>
      </c>
      <c r="C7" s="153">
        <v>28.511500000000002</v>
      </c>
      <c r="D7" s="138">
        <f>D6</f>
        <v>24</v>
      </c>
      <c r="E7" s="142">
        <f t="shared" si="0"/>
        <v>684.27600000000007</v>
      </c>
    </row>
    <row r="8" spans="1:6" ht="15">
      <c r="A8" s="138">
        <v>3</v>
      </c>
      <c r="B8" s="144" t="s">
        <v>94</v>
      </c>
      <c r="C8" s="154">
        <v>14</v>
      </c>
      <c r="D8" s="138">
        <f>D6</f>
        <v>24</v>
      </c>
      <c r="E8" s="142">
        <f t="shared" si="0"/>
        <v>336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24</v>
      </c>
      <c r="E9" s="142">
        <f t="shared" si="0"/>
        <v>57.599999999999994</v>
      </c>
    </row>
    <row r="10" spans="1:6" ht="15">
      <c r="A10" s="138">
        <v>5</v>
      </c>
      <c r="B10" s="144" t="s">
        <v>147</v>
      </c>
      <c r="C10" s="141">
        <v>0.77649999999999997</v>
      </c>
      <c r="D10" s="138">
        <f>D6</f>
        <v>24</v>
      </c>
      <c r="E10" s="142">
        <f t="shared" si="0"/>
        <v>18.635999999999999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3.9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:E1013"/>
  <sheetViews>
    <sheetView topLeftCell="A6" workbookViewId="0">
      <selection activeCell="D6" sqref="D6"/>
    </sheetView>
  </sheetViews>
  <sheetFormatPr defaultColWidth="12.625" defaultRowHeight="15" customHeight="1"/>
  <cols>
    <col min="1" max="1" width="2.75" style="310" customWidth="1"/>
    <col min="2" max="2" width="32.125" style="310" customWidth="1"/>
    <col min="3" max="3" width="8.375" style="310" customWidth="1"/>
    <col min="4" max="4" width="11.625" style="310" customWidth="1"/>
    <col min="5" max="5" width="11.625" style="310" bestFit="1" customWidth="1"/>
    <col min="6" max="26" width="7.625" style="310" customWidth="1"/>
    <col min="27" max="16384" width="12.625" style="310"/>
  </cols>
  <sheetData>
    <row r="1" spans="1:5">
      <c r="A1" s="321" t="s">
        <v>428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11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f>VLOOKUP(D4,Фактически_присутствующих,3,FALSE)</f>
        <v>23</v>
      </c>
      <c r="E6" s="142">
        <f t="shared" ref="E6:E7" si="0">C6*D6</f>
        <v>647.79499999999996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23</v>
      </c>
      <c r="E7" s="142">
        <f t="shared" si="0"/>
        <v>602.48500000000001</v>
      </c>
    </row>
    <row r="8" spans="1:5">
      <c r="A8" s="138">
        <v>3</v>
      </c>
      <c r="B8" s="144" t="s">
        <v>89</v>
      </c>
      <c r="C8" s="166">
        <v>2</v>
      </c>
      <c r="D8" s="138">
        <f>D6</f>
        <v>23</v>
      </c>
      <c r="E8" s="142">
        <f>C8*D8</f>
        <v>46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23</v>
      </c>
      <c r="E9" s="142">
        <f>C9*D9</f>
        <v>51.52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23</v>
      </c>
      <c r="E10" s="142">
        <f>C10*D10</f>
        <v>55.199999999999996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1403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9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E1013"/>
  <sheetViews>
    <sheetView workbookViewId="0">
      <selection activeCell="G12" sqref="G12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21" t="s">
        <v>321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12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23</v>
      </c>
      <c r="E6" s="142">
        <f t="shared" ref="E6:E13" si="0">C6*D6</f>
        <v>222.43299999999999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23</v>
      </c>
      <c r="E7" s="142">
        <f t="shared" si="0"/>
        <v>524.86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23</v>
      </c>
      <c r="E8" s="142">
        <f t="shared" si="0"/>
        <v>54.395000000000003</v>
      </c>
    </row>
    <row r="9" spans="1:5">
      <c r="A9" s="138">
        <v>4</v>
      </c>
      <c r="B9" s="144" t="s">
        <v>72</v>
      </c>
      <c r="C9" s="154">
        <v>3.47</v>
      </c>
      <c r="D9" s="138">
        <f>D6</f>
        <v>23</v>
      </c>
      <c r="E9" s="142">
        <f t="shared" si="0"/>
        <v>79.81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23</v>
      </c>
      <c r="E10" s="142">
        <f t="shared" si="0"/>
        <v>93.701999999999998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23</v>
      </c>
      <c r="E11" s="142">
        <f t="shared" si="0"/>
        <v>55.199999999999996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23</v>
      </c>
      <c r="E12" s="142">
        <f t="shared" si="0"/>
        <v>269.09999999999997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23</v>
      </c>
      <c r="E13" s="142">
        <f t="shared" si="0"/>
        <v>103.5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1403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107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:F1013"/>
  <sheetViews>
    <sheetView workbookViewId="0">
      <selection activeCell="H17" sqref="H17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322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13</v>
      </c>
      <c r="E4" s="218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17</v>
      </c>
      <c r="E6" s="142">
        <f t="shared" ref="E6:E12" si="0">C6*D6</f>
        <v>197.11500000000001</v>
      </c>
    </row>
    <row r="7" spans="1:5">
      <c r="A7" s="138">
        <v>2</v>
      </c>
      <c r="B7" s="144" t="s">
        <v>34</v>
      </c>
      <c r="C7" s="142">
        <v>19</v>
      </c>
      <c r="D7" s="138">
        <f>D6</f>
        <v>17</v>
      </c>
      <c r="E7" s="142">
        <f t="shared" si="0"/>
        <v>323</v>
      </c>
    </row>
    <row r="8" spans="1:5">
      <c r="A8" s="138">
        <v>3</v>
      </c>
      <c r="B8" s="144" t="s">
        <v>87</v>
      </c>
      <c r="C8" s="142">
        <v>2.4</v>
      </c>
      <c r="D8" s="138">
        <f>D6</f>
        <v>17</v>
      </c>
      <c r="E8" s="142">
        <f t="shared" si="0"/>
        <v>40.799999999999997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17</v>
      </c>
      <c r="E9" s="142">
        <f t="shared" si="0"/>
        <v>406.9545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17</v>
      </c>
      <c r="E10" s="142">
        <f t="shared" si="0"/>
        <v>17.850000000000001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17</v>
      </c>
      <c r="E11" s="142">
        <f t="shared" si="0"/>
        <v>13.2005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17</v>
      </c>
      <c r="E12" s="142">
        <f t="shared" si="0"/>
        <v>38.080000000000005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8" t="s">
        <v>310</v>
      </c>
      <c r="C29" s="318" t="s">
        <v>311</v>
      </c>
      <c r="D29" s="318"/>
      <c r="E29" s="318"/>
    </row>
    <row r="30" spans="1:6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6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F995"/>
  <sheetViews>
    <sheetView workbookViewId="0">
      <selection activeCell="I10" sqref="I10"/>
    </sheetView>
  </sheetViews>
  <sheetFormatPr defaultColWidth="12.625" defaultRowHeight="15" customHeight="1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14" t="s">
        <v>403</v>
      </c>
      <c r="B1" s="314"/>
      <c r="C1" s="314"/>
      <c r="D1" s="314"/>
      <c r="E1" s="314"/>
    </row>
    <row r="2" spans="1:6" ht="17.45" customHeight="1">
      <c r="A2" s="312" t="s">
        <v>323</v>
      </c>
      <c r="B2" s="312"/>
      <c r="C2" s="312"/>
      <c r="D2" s="312"/>
      <c r="E2" s="312"/>
    </row>
    <row r="3" spans="1:6" ht="13.9" customHeight="1">
      <c r="A3" s="315" t="str">
        <f>'Автомат. ввод'!N10</f>
        <v>МКОУ " Сангишинская ООШ"</v>
      </c>
      <c r="B3" s="315"/>
      <c r="C3" s="315"/>
      <c r="D3" s="315"/>
      <c r="E3" s="315"/>
    </row>
    <row r="4" spans="1:6" ht="18.75">
      <c r="A4" s="137"/>
      <c r="B4" s="269" t="s">
        <v>399</v>
      </c>
      <c r="C4" s="137"/>
      <c r="D4" s="218">
        <v>15</v>
      </c>
      <c r="E4" s="218" t="s">
        <v>415</v>
      </c>
    </row>
    <row r="5" spans="1:6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6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17</v>
      </c>
      <c r="E6" s="142">
        <f t="shared" ref="E6:E10" si="0">C6*D6</f>
        <v>260.30399999999997</v>
      </c>
    </row>
    <row r="7" spans="1:6">
      <c r="A7" s="138">
        <v>2</v>
      </c>
      <c r="B7" s="144" t="s">
        <v>93</v>
      </c>
      <c r="C7" s="153">
        <v>28.511500000000002</v>
      </c>
      <c r="D7" s="138">
        <f>D6</f>
        <v>17</v>
      </c>
      <c r="E7" s="142">
        <f t="shared" si="0"/>
        <v>484.69550000000004</v>
      </c>
    </row>
    <row r="8" spans="1:6">
      <c r="A8" s="138">
        <v>3</v>
      </c>
      <c r="B8" s="144" t="s">
        <v>94</v>
      </c>
      <c r="C8" s="154">
        <v>14</v>
      </c>
      <c r="D8" s="138">
        <f>D6</f>
        <v>17</v>
      </c>
      <c r="E8" s="142">
        <f t="shared" si="0"/>
        <v>238</v>
      </c>
    </row>
    <row r="9" spans="1:6">
      <c r="A9" s="138">
        <v>4</v>
      </c>
      <c r="B9" s="169" t="s">
        <v>61</v>
      </c>
      <c r="C9" s="154">
        <v>2.4</v>
      </c>
      <c r="D9" s="138">
        <f>D6</f>
        <v>17</v>
      </c>
      <c r="E9" s="142">
        <f t="shared" si="0"/>
        <v>40.799999999999997</v>
      </c>
    </row>
    <row r="10" spans="1:6">
      <c r="A10" s="138">
        <v>5</v>
      </c>
      <c r="B10" s="144" t="s">
        <v>147</v>
      </c>
      <c r="C10" s="141">
        <v>0.77649999999999997</v>
      </c>
      <c r="D10" s="138">
        <f>D6</f>
        <v>17</v>
      </c>
      <c r="E10" s="142">
        <f t="shared" si="0"/>
        <v>13.2005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1037</v>
      </c>
    </row>
    <row r="16" spans="1:6" ht="12.6" customHeight="1">
      <c r="A16" s="137"/>
      <c r="B16" s="316" t="s">
        <v>402</v>
      </c>
      <c r="C16" s="316"/>
      <c r="D16" s="316"/>
      <c r="E16" s="316"/>
      <c r="F16" s="316"/>
    </row>
    <row r="17" spans="1:5" ht="15.75" customHeight="1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0</v>
      </c>
      <c r="E18" s="142">
        <f>C18*D18</f>
        <v>0</v>
      </c>
    </row>
    <row r="19" spans="1:5" ht="15.75" customHeight="1">
      <c r="A19" s="138">
        <v>12</v>
      </c>
      <c r="B19" s="144" t="s">
        <v>363</v>
      </c>
      <c r="C19" s="141">
        <v>7.2</v>
      </c>
      <c r="D19" s="138">
        <f>D18</f>
        <v>0</v>
      </c>
      <c r="E19" s="142">
        <f t="shared" ref="E19:E23" si="1">C19*D19</f>
        <v>0</v>
      </c>
    </row>
    <row r="20" spans="1:5" ht="15.6" customHeight="1">
      <c r="A20" s="138">
        <v>13</v>
      </c>
      <c r="B20" s="144" t="s">
        <v>364</v>
      </c>
      <c r="C20" s="141">
        <v>4.8</v>
      </c>
      <c r="D20" s="138">
        <f>D18</f>
        <v>0</v>
      </c>
      <c r="E20" s="142">
        <f t="shared" si="1"/>
        <v>0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0</v>
      </c>
      <c r="E21" s="142">
        <f t="shared" si="1"/>
        <v>0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0</v>
      </c>
      <c r="E22" s="142">
        <f t="shared" si="1"/>
        <v>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0</v>
      </c>
      <c r="E23" s="142">
        <f t="shared" si="1"/>
        <v>0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.75" customHeight="1">
      <c r="A28" s="137"/>
      <c r="B28" s="151"/>
      <c r="C28" s="317"/>
      <c r="D28" s="317"/>
      <c r="E28" s="317"/>
    </row>
    <row r="29" spans="1:5" ht="15.75" customHeight="1">
      <c r="A29" s="137"/>
      <c r="B29" s="298" t="s">
        <v>310</v>
      </c>
      <c r="C29" s="318" t="s">
        <v>311</v>
      </c>
      <c r="D29" s="318"/>
      <c r="E29" s="318"/>
    </row>
    <row r="30" spans="1:5" ht="15.6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3.9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15" customHeight="1">
      <c r="B32" s="313"/>
      <c r="C32" s="312"/>
      <c r="D32" s="312"/>
      <c r="E32" s="31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:E1013"/>
  <sheetViews>
    <sheetView topLeftCell="A13"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324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16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17</v>
      </c>
      <c r="E6" s="142">
        <f t="shared" ref="E6:E12" si="0">C6*D6</f>
        <v>210.51949999999999</v>
      </c>
    </row>
    <row r="7" spans="1:5">
      <c r="A7" s="138">
        <v>2</v>
      </c>
      <c r="B7" s="143" t="s">
        <v>97</v>
      </c>
      <c r="C7" s="142">
        <v>28.75</v>
      </c>
      <c r="D7" s="138">
        <f>D6</f>
        <v>17</v>
      </c>
      <c r="E7" s="142">
        <f t="shared" si="0"/>
        <v>488.75</v>
      </c>
    </row>
    <row r="8" spans="1:5">
      <c r="A8" s="138">
        <v>3</v>
      </c>
      <c r="B8" s="144" t="s">
        <v>98</v>
      </c>
      <c r="C8" s="142">
        <v>2.59</v>
      </c>
      <c r="D8" s="138">
        <f>D6</f>
        <v>17</v>
      </c>
      <c r="E8" s="142">
        <f t="shared" si="0"/>
        <v>44.03</v>
      </c>
    </row>
    <row r="9" spans="1:5">
      <c r="A9" s="138">
        <v>4</v>
      </c>
      <c r="B9" s="144" t="s">
        <v>61</v>
      </c>
      <c r="C9" s="142">
        <v>2.4</v>
      </c>
      <c r="D9" s="138">
        <f>D6</f>
        <v>17</v>
      </c>
      <c r="E9" s="142">
        <f t="shared" si="0"/>
        <v>40.799999999999997</v>
      </c>
    </row>
    <row r="10" spans="1:5">
      <c r="A10" s="138">
        <v>5</v>
      </c>
      <c r="B10" s="144" t="s">
        <v>99</v>
      </c>
      <c r="C10" s="142">
        <v>8.1</v>
      </c>
      <c r="D10" s="138">
        <f>D6</f>
        <v>17</v>
      </c>
      <c r="E10" s="142">
        <f t="shared" si="0"/>
        <v>137.69999999999999</v>
      </c>
    </row>
    <row r="11" spans="1:5">
      <c r="A11" s="138">
        <v>6</v>
      </c>
      <c r="B11" s="144" t="s">
        <v>100</v>
      </c>
      <c r="C11" s="142">
        <v>6</v>
      </c>
      <c r="D11" s="138">
        <f>D6</f>
        <v>17</v>
      </c>
      <c r="E11" s="142">
        <f t="shared" si="0"/>
        <v>102</v>
      </c>
    </row>
    <row r="12" spans="1:5">
      <c r="A12" s="138">
        <v>7</v>
      </c>
      <c r="B12" s="145" t="s">
        <v>147</v>
      </c>
      <c r="C12" s="146">
        <v>0.77649999999999997</v>
      </c>
      <c r="D12" s="138">
        <f>D6</f>
        <v>17</v>
      </c>
      <c r="E12" s="142">
        <f t="shared" si="0"/>
        <v>13.2005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1036.9999999999998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317"/>
      <c r="D28" s="317"/>
      <c r="E28" s="317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E1016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325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17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17</v>
      </c>
      <c r="E6" s="142">
        <f t="shared" ref="E6:E12" si="0">C6*D6</f>
        <v>205.85300000000001</v>
      </c>
    </row>
    <row r="7" spans="1:5">
      <c r="A7" s="138">
        <v>2</v>
      </c>
      <c r="B7" s="144" t="s">
        <v>103</v>
      </c>
      <c r="C7" s="153">
        <v>19.965</v>
      </c>
      <c r="D7" s="138">
        <f>D6</f>
        <v>17</v>
      </c>
      <c r="E7" s="142">
        <f t="shared" si="0"/>
        <v>339.40499999999997</v>
      </c>
    </row>
    <row r="8" spans="1:5">
      <c r="A8" s="138">
        <v>3</v>
      </c>
      <c r="B8" s="144" t="s">
        <v>104</v>
      </c>
      <c r="C8" s="154">
        <v>3.7494999999999998</v>
      </c>
      <c r="D8" s="138">
        <f>D6</f>
        <v>17</v>
      </c>
      <c r="E8" s="142">
        <f t="shared" si="0"/>
        <v>63.741499999999995</v>
      </c>
    </row>
    <row r="9" spans="1:5">
      <c r="A9" s="138">
        <v>4</v>
      </c>
      <c r="B9" s="144" t="s">
        <v>61</v>
      </c>
      <c r="C9" s="154">
        <v>2.4</v>
      </c>
      <c r="D9" s="138">
        <f>D6</f>
        <v>17</v>
      </c>
      <c r="E9" s="142">
        <f t="shared" si="0"/>
        <v>40.799999999999997</v>
      </c>
    </row>
    <row r="10" spans="1:5">
      <c r="A10" s="138">
        <v>5</v>
      </c>
      <c r="B10" s="144" t="s">
        <v>94</v>
      </c>
      <c r="C10" s="154">
        <v>14</v>
      </c>
      <c r="D10" s="138">
        <f>D6</f>
        <v>17</v>
      </c>
      <c r="E10" s="142">
        <f t="shared" si="0"/>
        <v>238</v>
      </c>
    </row>
    <row r="11" spans="1:5">
      <c r="A11" s="138">
        <v>6</v>
      </c>
      <c r="B11" s="145" t="s">
        <v>313</v>
      </c>
      <c r="C11" s="146">
        <v>0.77649999999999997</v>
      </c>
      <c r="D11" s="138">
        <f>D6</f>
        <v>17</v>
      </c>
      <c r="E11" s="142">
        <f t="shared" si="0"/>
        <v>13.2005</v>
      </c>
    </row>
    <row r="12" spans="1:5">
      <c r="A12" s="138">
        <v>7</v>
      </c>
      <c r="B12" s="145" t="s">
        <v>115</v>
      </c>
      <c r="C12" s="155">
        <v>8</v>
      </c>
      <c r="D12" s="138">
        <f>D6</f>
        <v>17</v>
      </c>
      <c r="E12" s="142">
        <f t="shared" si="0"/>
        <v>136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144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111</v>
      </c>
      <c r="C19" s="153">
        <v>4.3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84</v>
      </c>
      <c r="C20" s="154">
        <v>10.8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115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99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30.6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>
      <c r="A1" s="314" t="s">
        <v>326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18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17</v>
      </c>
      <c r="E6" s="142">
        <f t="shared" ref="E6:E12" si="0">C6*D6</f>
        <v>237.49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17</v>
      </c>
      <c r="E7" s="142">
        <f t="shared" si="0"/>
        <v>260.47399999999999</v>
      </c>
    </row>
    <row r="8" spans="1:5">
      <c r="A8" s="138">
        <v>3</v>
      </c>
      <c r="B8" s="144" t="s">
        <v>314</v>
      </c>
      <c r="C8" s="141">
        <v>5.8380000000000001</v>
      </c>
      <c r="D8" s="138">
        <f>D6</f>
        <v>17</v>
      </c>
      <c r="E8" s="142">
        <f t="shared" si="0"/>
        <v>99.245999999999995</v>
      </c>
    </row>
    <row r="9" spans="1:5">
      <c r="A9" s="138">
        <v>4</v>
      </c>
      <c r="B9" s="144" t="s">
        <v>72</v>
      </c>
      <c r="C9" s="142">
        <v>3.47</v>
      </c>
      <c r="D9" s="138">
        <f>D6</f>
        <v>17</v>
      </c>
      <c r="E9" s="142">
        <f t="shared" si="0"/>
        <v>58.99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17</v>
      </c>
      <c r="E10" s="142">
        <f t="shared" si="0"/>
        <v>40.799999999999997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17</v>
      </c>
      <c r="E11" s="142">
        <f t="shared" si="0"/>
        <v>170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17</v>
      </c>
      <c r="E12" s="142">
        <f t="shared" si="0"/>
        <v>170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>
      <c r="A20" s="138">
        <v>13</v>
      </c>
      <c r="B20" s="144" t="s">
        <v>87</v>
      </c>
      <c r="C20" s="141">
        <v>2.4</v>
      </c>
      <c r="D20" s="138">
        <f>D18</f>
        <v>0</v>
      </c>
      <c r="E20" s="142">
        <f t="shared" si="2"/>
        <v>0</v>
      </c>
    </row>
    <row r="21" spans="1: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:E1013"/>
  <sheetViews>
    <sheetView workbookViewId="0">
      <selection activeCell="B7" sqref="B7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327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19</v>
      </c>
      <c r="E4" s="219" t="s">
        <v>415</v>
      </c>
    </row>
    <row r="5" spans="1: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17</v>
      </c>
      <c r="E6" s="155">
        <f t="shared" ref="E6:E11" si="0">C6*D6</f>
        <v>172.17599999999999</v>
      </c>
    </row>
    <row r="7" spans="1:5">
      <c r="A7" s="139">
        <v>2</v>
      </c>
      <c r="B7" s="144" t="s">
        <v>426</v>
      </c>
      <c r="C7" s="158">
        <v>25.672000000000001</v>
      </c>
      <c r="D7" s="139">
        <f>D6</f>
        <v>17</v>
      </c>
      <c r="E7" s="155">
        <f t="shared" si="0"/>
        <v>436.42400000000004</v>
      </c>
    </row>
    <row r="8" spans="1:5">
      <c r="A8" s="139">
        <v>3</v>
      </c>
      <c r="B8" s="144" t="s">
        <v>61</v>
      </c>
      <c r="C8" s="159">
        <v>2.4</v>
      </c>
      <c r="D8" s="139">
        <f>D6</f>
        <v>17</v>
      </c>
      <c r="E8" s="155">
        <f t="shared" si="0"/>
        <v>40.799999999999997</v>
      </c>
    </row>
    <row r="9" spans="1:5">
      <c r="A9" s="139">
        <v>4</v>
      </c>
      <c r="B9" s="144" t="s">
        <v>82</v>
      </c>
      <c r="C9" s="159">
        <v>6</v>
      </c>
      <c r="D9" s="139">
        <f>D6</f>
        <v>17</v>
      </c>
      <c r="E9" s="155">
        <f t="shared" si="0"/>
        <v>102</v>
      </c>
    </row>
    <row r="10" spans="1:5">
      <c r="A10" s="139">
        <v>5</v>
      </c>
      <c r="B10" s="144" t="s">
        <v>83</v>
      </c>
      <c r="C10" s="159">
        <v>6</v>
      </c>
      <c r="D10" s="139">
        <f>D6</f>
        <v>17</v>
      </c>
      <c r="E10" s="155">
        <f t="shared" si="0"/>
        <v>102</v>
      </c>
    </row>
    <row r="11" spans="1:5">
      <c r="A11" s="139">
        <v>6</v>
      </c>
      <c r="B11" s="144" t="s">
        <v>84</v>
      </c>
      <c r="C11" s="159">
        <v>10.8</v>
      </c>
      <c r="D11" s="139">
        <f>D6</f>
        <v>17</v>
      </c>
      <c r="E11" s="155">
        <f t="shared" si="0"/>
        <v>183.60000000000002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>
      <c r="A18" s="139">
        <v>11</v>
      </c>
      <c r="B18" s="144" t="s">
        <v>421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>
      <c r="A19" s="139">
        <v>12</v>
      </c>
      <c r="B19" s="144" t="s">
        <v>104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>
      <c r="A21" s="139">
        <v>14</v>
      </c>
      <c r="B21" s="144" t="s">
        <v>146</v>
      </c>
      <c r="C21" s="159">
        <v>21.6</v>
      </c>
      <c r="D21" s="139">
        <f>D18</f>
        <v>0</v>
      </c>
      <c r="E21" s="155">
        <f t="shared" si="1"/>
        <v>0</v>
      </c>
    </row>
    <row r="22" spans="1: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14" t="s">
        <v>328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20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17</v>
      </c>
      <c r="E6" s="142">
        <f t="shared" ref="E6:E11" si="0">C6*D6</f>
        <v>177.14</v>
      </c>
    </row>
    <row r="7" spans="1:5">
      <c r="A7" s="138">
        <v>2</v>
      </c>
      <c r="B7" s="161" t="s">
        <v>150</v>
      </c>
      <c r="C7" s="153">
        <v>21.07</v>
      </c>
      <c r="D7" s="138">
        <f>D6</f>
        <v>17</v>
      </c>
      <c r="E7" s="142">
        <f t="shared" si="0"/>
        <v>358.19</v>
      </c>
    </row>
    <row r="8" spans="1:5">
      <c r="A8" s="138">
        <v>3</v>
      </c>
      <c r="B8" s="161" t="s">
        <v>114</v>
      </c>
      <c r="C8" s="154">
        <v>8.31</v>
      </c>
      <c r="D8" s="138">
        <f>D6</f>
        <v>17</v>
      </c>
      <c r="E8" s="142">
        <f t="shared" si="0"/>
        <v>141.27000000000001</v>
      </c>
    </row>
    <row r="9" spans="1:5">
      <c r="A9" s="138">
        <v>4</v>
      </c>
      <c r="B9" s="161" t="s">
        <v>61</v>
      </c>
      <c r="C9" s="154">
        <v>2.4</v>
      </c>
      <c r="D9" s="138">
        <f>D6</f>
        <v>17</v>
      </c>
      <c r="E9" s="142">
        <f t="shared" si="0"/>
        <v>40.799999999999997</v>
      </c>
    </row>
    <row r="10" spans="1:5">
      <c r="A10" s="138">
        <v>5</v>
      </c>
      <c r="B10" s="161" t="s">
        <v>115</v>
      </c>
      <c r="C10" s="154">
        <v>8</v>
      </c>
      <c r="D10" s="138">
        <f>D6</f>
        <v>17</v>
      </c>
      <c r="E10" s="142">
        <f t="shared" si="0"/>
        <v>136</v>
      </c>
    </row>
    <row r="11" spans="1:5">
      <c r="A11" s="138">
        <v>6</v>
      </c>
      <c r="B11" s="161" t="s">
        <v>116</v>
      </c>
      <c r="C11" s="154">
        <v>10.8</v>
      </c>
      <c r="D11" s="138">
        <f>D6</f>
        <v>17</v>
      </c>
      <c r="E11" s="142">
        <f t="shared" si="0"/>
        <v>183.60000000000002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100</v>
      </c>
      <c r="C22" s="154">
        <v>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60.999999999999993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E1013"/>
  <sheetViews>
    <sheetView workbookViewId="0">
      <selection activeCell="O33" sqref="O33"/>
    </sheetView>
  </sheetViews>
  <sheetFormatPr defaultColWidth="12.625" defaultRowHeight="15" customHeight="1"/>
  <cols>
    <col min="1" max="1" width="2.75" style="308" customWidth="1"/>
    <col min="2" max="2" width="31.625" style="308" customWidth="1"/>
    <col min="3" max="3" width="8.375" style="308" customWidth="1"/>
    <col min="4" max="4" width="11.625" style="308" customWidth="1"/>
    <col min="5" max="5" width="11.625" style="308" bestFit="1" customWidth="1"/>
    <col min="6" max="26" width="7.625" style="308" customWidth="1"/>
    <col min="27" max="16384" width="12.625" style="308"/>
  </cols>
  <sheetData>
    <row r="1" spans="1:5">
      <c r="A1" s="321" t="s">
        <v>427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22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0</v>
      </c>
      <c r="E6" s="142">
        <f t="shared" ref="E6:E11" si="0">C6*D6</f>
        <v>0</v>
      </c>
    </row>
    <row r="7" spans="1:5">
      <c r="A7" s="138">
        <v>2</v>
      </c>
      <c r="B7" s="161" t="s">
        <v>425</v>
      </c>
      <c r="C7" s="153">
        <v>25.372</v>
      </c>
      <c r="D7" s="138">
        <f>D6</f>
        <v>0</v>
      </c>
      <c r="E7" s="142">
        <f t="shared" si="0"/>
        <v>0</v>
      </c>
    </row>
    <row r="8" spans="1:5">
      <c r="A8" s="138">
        <v>3</v>
      </c>
      <c r="B8" s="161" t="s">
        <v>118</v>
      </c>
      <c r="C8" s="153">
        <v>3.53</v>
      </c>
      <c r="D8" s="138">
        <f>D6</f>
        <v>0</v>
      </c>
      <c r="E8" s="142">
        <f t="shared" si="0"/>
        <v>0</v>
      </c>
    </row>
    <row r="9" spans="1:5">
      <c r="A9" s="138">
        <v>4</v>
      </c>
      <c r="B9" s="161" t="s">
        <v>61</v>
      </c>
      <c r="C9" s="154">
        <v>2.4</v>
      </c>
      <c r="D9" s="138">
        <f>D6</f>
        <v>0</v>
      </c>
      <c r="E9" s="142">
        <f t="shared" si="0"/>
        <v>0</v>
      </c>
    </row>
    <row r="10" spans="1:5">
      <c r="A10" s="138">
        <v>5</v>
      </c>
      <c r="B10" s="161" t="s">
        <v>94</v>
      </c>
      <c r="C10" s="154">
        <v>6</v>
      </c>
      <c r="D10" s="138">
        <f>D6</f>
        <v>0</v>
      </c>
      <c r="E10" s="142">
        <f t="shared" si="0"/>
        <v>0</v>
      </c>
    </row>
    <row r="11" spans="1:5">
      <c r="A11" s="138">
        <v>6</v>
      </c>
      <c r="B11" s="161" t="s">
        <v>112</v>
      </c>
      <c r="C11" s="154">
        <v>9</v>
      </c>
      <c r="D11" s="138">
        <f>D6</f>
        <v>0</v>
      </c>
      <c r="E11" s="142">
        <f t="shared" si="0"/>
        <v>0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0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7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14" t="s">
        <v>361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9" t="s">
        <v>307</v>
      </c>
      <c r="E5" s="138" t="s">
        <v>308</v>
      </c>
    </row>
    <row r="6" spans="1:5" ht="1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24</v>
      </c>
      <c r="E6" s="142">
        <f t="shared" ref="E6:E12" si="0">C6*D6</f>
        <v>297.20400000000001</v>
      </c>
    </row>
    <row r="7" spans="1:5" ht="15">
      <c r="A7" s="138">
        <v>2</v>
      </c>
      <c r="B7" s="143" t="s">
        <v>97</v>
      </c>
      <c r="C7" s="142">
        <v>28.75</v>
      </c>
      <c r="D7" s="138">
        <f>D6</f>
        <v>24</v>
      </c>
      <c r="E7" s="142">
        <f t="shared" si="0"/>
        <v>690</v>
      </c>
    </row>
    <row r="8" spans="1:5" ht="15">
      <c r="A8" s="138">
        <v>3</v>
      </c>
      <c r="B8" s="144" t="s">
        <v>98</v>
      </c>
      <c r="C8" s="142">
        <v>2.59</v>
      </c>
      <c r="D8" s="138">
        <f>D6</f>
        <v>24</v>
      </c>
      <c r="E8" s="142">
        <f t="shared" si="0"/>
        <v>62.16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24</v>
      </c>
      <c r="E9" s="142">
        <f t="shared" si="0"/>
        <v>57.599999999999994</v>
      </c>
    </row>
    <row r="10" spans="1:5" ht="15">
      <c r="A10" s="138">
        <v>5</v>
      </c>
      <c r="B10" s="144" t="s">
        <v>99</v>
      </c>
      <c r="C10" s="142">
        <v>8.1</v>
      </c>
      <c r="D10" s="138">
        <f>D6</f>
        <v>24</v>
      </c>
      <c r="E10" s="142">
        <f t="shared" si="0"/>
        <v>194.39999999999998</v>
      </c>
    </row>
    <row r="11" spans="1:5" ht="15">
      <c r="A11" s="138">
        <v>6</v>
      </c>
      <c r="B11" s="144" t="s">
        <v>100</v>
      </c>
      <c r="C11" s="142">
        <v>6</v>
      </c>
      <c r="D11" s="138">
        <f>D6</f>
        <v>24</v>
      </c>
      <c r="E11" s="142">
        <f t="shared" si="0"/>
        <v>144</v>
      </c>
    </row>
    <row r="12" spans="1:5" ht="15">
      <c r="A12" s="138">
        <v>7</v>
      </c>
      <c r="B12" s="145" t="s">
        <v>147</v>
      </c>
      <c r="C12" s="146">
        <v>0.77649999999999997</v>
      </c>
      <c r="D12" s="138">
        <f>D6</f>
        <v>24</v>
      </c>
      <c r="E12" s="142">
        <f t="shared" si="0"/>
        <v>18.635999999999999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9" t="s">
        <v>307</v>
      </c>
      <c r="E17" s="138" t="s">
        <v>308</v>
      </c>
    </row>
    <row r="18" spans="1:5" ht="15">
      <c r="A18" s="138">
        <v>11</v>
      </c>
      <c r="B18" s="140" t="s">
        <v>367</v>
      </c>
      <c r="C18" s="141">
        <v>8.2200000000000006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3" t="s">
        <v>368</v>
      </c>
      <c r="C19" s="142">
        <v>21</v>
      </c>
      <c r="D19" s="138">
        <f>D18</f>
        <v>0</v>
      </c>
      <c r="E19" s="142">
        <f t="shared" si="1"/>
        <v>0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0</v>
      </c>
      <c r="E20" s="142">
        <f t="shared" si="1"/>
        <v>0</v>
      </c>
    </row>
    <row r="21" spans="1:5" ht="15" customHeight="1">
      <c r="A21" s="138">
        <v>14</v>
      </c>
      <c r="B21" s="144" t="s">
        <v>371</v>
      </c>
      <c r="C21" s="142">
        <v>5.38</v>
      </c>
      <c r="D21" s="138">
        <f>D18</f>
        <v>0</v>
      </c>
      <c r="E21" s="142">
        <f t="shared" si="1"/>
        <v>0</v>
      </c>
    </row>
    <row r="22" spans="1:5" ht="15" customHeight="1">
      <c r="A22" s="138">
        <v>15</v>
      </c>
      <c r="B22" s="144" t="s">
        <v>369</v>
      </c>
      <c r="C22" s="142">
        <v>14</v>
      </c>
      <c r="D22" s="138">
        <f>D18</f>
        <v>0</v>
      </c>
      <c r="E22" s="142">
        <f t="shared" si="1"/>
        <v>0</v>
      </c>
    </row>
    <row r="23" spans="1:5" ht="15" customHeight="1">
      <c r="A23" s="138">
        <v>16</v>
      </c>
      <c r="B23" s="144" t="s">
        <v>370</v>
      </c>
      <c r="C23" s="142">
        <v>10</v>
      </c>
      <c r="D23" s="138">
        <f>D18</f>
        <v>0</v>
      </c>
      <c r="E23" s="142">
        <f t="shared" si="1"/>
        <v>0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137"/>
      <c r="B28" s="151"/>
      <c r="C28" s="317"/>
      <c r="D28" s="317"/>
      <c r="E28" s="317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E1013"/>
  <sheetViews>
    <sheetView workbookViewId="0">
      <selection activeCell="D5" sqref="D5"/>
    </sheetView>
  </sheetViews>
  <sheetFormatPr defaultColWidth="12.625" defaultRowHeight="15" customHeight="1"/>
  <cols>
    <col min="1" max="1" width="2.75" style="308" customWidth="1"/>
    <col min="2" max="2" width="31.625" style="308" customWidth="1"/>
    <col min="3" max="3" width="9.125" style="308" customWidth="1"/>
    <col min="4" max="4" width="11.625" style="308" customWidth="1"/>
    <col min="5" max="5" width="10.75" style="308" bestFit="1" customWidth="1"/>
    <col min="6" max="26" width="7.625" style="308" customWidth="1"/>
    <col min="27" max="16384" width="12.625" style="308"/>
  </cols>
  <sheetData>
    <row r="1" spans="1:5">
      <c r="A1" s="321" t="s">
        <v>410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23</v>
      </c>
      <c r="E4" s="218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119</v>
      </c>
      <c r="C6" s="153">
        <v>12.5603</v>
      </c>
      <c r="D6" s="138">
        <f>VLOOKUP(D4,Фактически_присутствующих,3,FALSE)</f>
        <v>0</v>
      </c>
      <c r="E6" s="142">
        <f t="shared" ref="E6:E12" si="0">C6*D6</f>
        <v>0</v>
      </c>
    </row>
    <row r="7" spans="1:5">
      <c r="A7" s="138">
        <v>2</v>
      </c>
      <c r="B7" s="161" t="s">
        <v>144</v>
      </c>
      <c r="C7" s="162">
        <v>28.3</v>
      </c>
      <c r="D7" s="138">
        <f>D6</f>
        <v>0</v>
      </c>
      <c r="E7" s="142">
        <f t="shared" si="0"/>
        <v>0</v>
      </c>
    </row>
    <row r="8" spans="1:5">
      <c r="A8" s="138">
        <v>3</v>
      </c>
      <c r="B8" s="161" t="s">
        <v>120</v>
      </c>
      <c r="C8" s="153">
        <v>4.8231999999999999</v>
      </c>
      <c r="D8" s="138">
        <f>D6</f>
        <v>0</v>
      </c>
      <c r="E8" s="142">
        <f t="shared" si="0"/>
        <v>0</v>
      </c>
    </row>
    <row r="9" spans="1:5">
      <c r="A9" s="138">
        <v>4</v>
      </c>
      <c r="B9" s="161" t="s">
        <v>61</v>
      </c>
      <c r="C9" s="153">
        <v>2.4</v>
      </c>
      <c r="D9" s="138">
        <f>D6</f>
        <v>0</v>
      </c>
      <c r="E9" s="142">
        <f t="shared" si="0"/>
        <v>0</v>
      </c>
    </row>
    <row r="10" spans="1:5">
      <c r="A10" s="138">
        <v>5</v>
      </c>
      <c r="B10" s="161" t="s">
        <v>84</v>
      </c>
      <c r="C10" s="153">
        <v>9</v>
      </c>
      <c r="D10" s="138">
        <f>D6</f>
        <v>0</v>
      </c>
      <c r="E10" s="142">
        <f t="shared" si="0"/>
        <v>0</v>
      </c>
    </row>
    <row r="11" spans="1:5">
      <c r="A11" s="138">
        <v>6</v>
      </c>
      <c r="B11" s="145" t="s">
        <v>148</v>
      </c>
      <c r="C11" s="154">
        <v>3.14</v>
      </c>
      <c r="D11" s="138">
        <f>D6</f>
        <v>0</v>
      </c>
      <c r="E11" s="142">
        <f t="shared" si="0"/>
        <v>0</v>
      </c>
    </row>
    <row r="12" spans="1:5">
      <c r="A12" s="138">
        <v>7</v>
      </c>
      <c r="B12" s="145" t="s">
        <v>313</v>
      </c>
      <c r="C12" s="153">
        <v>0.77649999999999997</v>
      </c>
      <c r="D12" s="138">
        <f>D6</f>
        <v>0</v>
      </c>
      <c r="E12" s="142">
        <f t="shared" si="0"/>
        <v>0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0</v>
      </c>
    </row>
    <row r="16" spans="1:5" ht="18.75">
      <c r="A16" s="322" t="s">
        <v>402</v>
      </c>
      <c r="B16" s="322"/>
      <c r="C16" s="322"/>
      <c r="D16" s="322"/>
      <c r="E16" s="322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>
      <c r="A19" s="138">
        <v>12</v>
      </c>
      <c r="B19" s="161" t="s">
        <v>147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120</v>
      </c>
      <c r="C20" s="153">
        <v>5.1372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84</v>
      </c>
      <c r="C22" s="153">
        <v>12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5" t="s">
        <v>148</v>
      </c>
      <c r="C23" s="154">
        <v>3.2</v>
      </c>
      <c r="D23" s="138">
        <f>D18</f>
        <v>0</v>
      </c>
      <c r="E23" s="142">
        <f t="shared" si="1"/>
        <v>0</v>
      </c>
    </row>
    <row r="24" spans="1: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309</v>
      </c>
      <c r="C27" s="227">
        <f>SUM(C18:C26)</f>
        <v>61.000000000000007</v>
      </c>
      <c r="D27" s="228"/>
      <c r="E27" s="227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7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:H1016"/>
  <sheetViews>
    <sheetView topLeftCell="A23" workbookViewId="0">
      <selection sqref="A1:E1"/>
    </sheetView>
  </sheetViews>
  <sheetFormatPr defaultColWidth="12.625" defaultRowHeight="15" customHeight="1"/>
  <cols>
    <col min="1" max="1" width="2.75" style="308" customWidth="1"/>
    <col min="2" max="2" width="31.625" style="308" customWidth="1"/>
    <col min="3" max="3" width="9.25" style="308" bestFit="1" customWidth="1"/>
    <col min="4" max="4" width="11.625" style="308" customWidth="1"/>
    <col min="5" max="5" width="10.5" style="308" bestFit="1" customWidth="1"/>
    <col min="6" max="26" width="7.625" style="308" customWidth="1"/>
    <col min="27" max="16384" width="12.625" style="308"/>
  </cols>
  <sheetData>
    <row r="1" spans="1:5">
      <c r="A1" s="321" t="s">
        <v>427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24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24</v>
      </c>
      <c r="E6" s="142">
        <f t="shared" ref="E6:E11" si="0">C6*D6</f>
        <v>274.44</v>
      </c>
    </row>
    <row r="7" spans="1:5">
      <c r="A7" s="138">
        <v>2</v>
      </c>
      <c r="B7" s="144" t="s">
        <v>121</v>
      </c>
      <c r="C7" s="153">
        <v>16.024999999999999</v>
      </c>
      <c r="D7" s="138">
        <f>D6</f>
        <v>24</v>
      </c>
      <c r="E7" s="142">
        <f t="shared" si="0"/>
        <v>384.59999999999997</v>
      </c>
    </row>
    <row r="8" spans="1:5">
      <c r="A8" s="138">
        <v>3</v>
      </c>
      <c r="B8" s="144" t="s">
        <v>98</v>
      </c>
      <c r="C8" s="153">
        <v>2.74</v>
      </c>
      <c r="D8" s="138">
        <f>D6</f>
        <v>24</v>
      </c>
      <c r="E8" s="142">
        <f t="shared" si="0"/>
        <v>65.760000000000005</v>
      </c>
    </row>
    <row r="9" spans="1:5">
      <c r="A9" s="138">
        <v>4</v>
      </c>
      <c r="B9" s="144" t="s">
        <v>61</v>
      </c>
      <c r="C9" s="153">
        <v>2.4</v>
      </c>
      <c r="D9" s="138">
        <f>D6</f>
        <v>24</v>
      </c>
      <c r="E9" s="142">
        <f t="shared" si="0"/>
        <v>57.599999999999994</v>
      </c>
    </row>
    <row r="10" spans="1:5">
      <c r="A10" s="138">
        <v>5</v>
      </c>
      <c r="B10" s="144" t="s">
        <v>146</v>
      </c>
      <c r="C10" s="153">
        <v>22.4</v>
      </c>
      <c r="D10" s="138">
        <f>D6</f>
        <v>24</v>
      </c>
      <c r="E10" s="142">
        <f t="shared" si="0"/>
        <v>537.59999999999991</v>
      </c>
    </row>
    <row r="11" spans="1:5">
      <c r="A11" s="138">
        <v>6</v>
      </c>
      <c r="B11" s="144" t="s">
        <v>100</v>
      </c>
      <c r="C11" s="153">
        <v>6</v>
      </c>
      <c r="D11" s="138">
        <f>D6</f>
        <v>24</v>
      </c>
      <c r="E11" s="142">
        <f t="shared" si="0"/>
        <v>144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7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08" customWidth="1"/>
    <col min="2" max="2" width="32.125" style="308" customWidth="1"/>
    <col min="3" max="3" width="8.375" style="308" customWidth="1"/>
    <col min="4" max="4" width="11.625" style="308" customWidth="1"/>
    <col min="5" max="5" width="11.625" style="308" bestFit="1" customWidth="1"/>
    <col min="6" max="26" width="7.625" style="308" customWidth="1"/>
    <col min="27" max="16384" width="12.625" style="308"/>
  </cols>
  <sheetData>
    <row r="1" spans="1:5">
      <c r="A1" s="321" t="s">
        <v>410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25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1" t="s">
        <v>105</v>
      </c>
      <c r="C6" s="165">
        <v>28.164999999999999</v>
      </c>
      <c r="D6" s="138">
        <f>VLOOKUP(D4,Фактически_присутствующих,3,FALSE)</f>
        <v>24</v>
      </c>
      <c r="E6" s="142">
        <f t="shared" ref="E6:E7" si="0">C6*D6</f>
        <v>675.96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24</v>
      </c>
      <c r="E7" s="142">
        <f t="shared" si="0"/>
        <v>628.68000000000006</v>
      </c>
    </row>
    <row r="8" spans="1:5">
      <c r="A8" s="138">
        <v>3</v>
      </c>
      <c r="B8" s="144" t="s">
        <v>89</v>
      </c>
      <c r="C8" s="166">
        <v>2</v>
      </c>
      <c r="D8" s="138">
        <f>D6</f>
        <v>24</v>
      </c>
      <c r="E8" s="142">
        <f>C8*D8</f>
        <v>48</v>
      </c>
    </row>
    <row r="9" spans="1:5">
      <c r="A9" s="138">
        <v>4</v>
      </c>
      <c r="B9" s="161" t="s">
        <v>107</v>
      </c>
      <c r="C9" s="166">
        <v>2.2400000000000002</v>
      </c>
      <c r="D9" s="138">
        <f>D6</f>
        <v>24</v>
      </c>
      <c r="E9" s="142">
        <f>C9*D9</f>
        <v>53.760000000000005</v>
      </c>
    </row>
    <row r="10" spans="1:5">
      <c r="A10" s="138">
        <v>5</v>
      </c>
      <c r="B10" s="161" t="s">
        <v>61</v>
      </c>
      <c r="C10" s="166">
        <v>2.4</v>
      </c>
      <c r="D10" s="138">
        <f>D6</f>
        <v>24</v>
      </c>
      <c r="E10" s="142">
        <f>C10*D10</f>
        <v>57.599999999999994</v>
      </c>
    </row>
    <row r="11" spans="1:5" ht="15" customHeight="1">
      <c r="A11" s="138">
        <v>6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1" t="s">
        <v>389</v>
      </c>
      <c r="C18" s="165">
        <v>21.096</v>
      </c>
      <c r="D18" s="138">
        <f>VLOOKUP(D4,завтрак_факт,3,FALSE)</f>
        <v>0</v>
      </c>
      <c r="E18" s="142">
        <f t="shared" ref="E18:E22" si="1">C18*D18</f>
        <v>0</v>
      </c>
    </row>
    <row r="19" spans="1:5">
      <c r="A19" s="138">
        <v>12</v>
      </c>
      <c r="B19" s="161" t="s">
        <v>390</v>
      </c>
      <c r="C19" s="165">
        <v>4.0039999999999996</v>
      </c>
      <c r="D19" s="138">
        <f>D18</f>
        <v>0</v>
      </c>
      <c r="E19" s="142">
        <f t="shared" si="1"/>
        <v>0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0</v>
      </c>
      <c r="E20" s="142">
        <f t="shared" si="1"/>
        <v>0</v>
      </c>
    </row>
    <row r="21" spans="1:5">
      <c r="A21" s="138">
        <v>14</v>
      </c>
      <c r="B21" s="144" t="s">
        <v>374</v>
      </c>
      <c r="C21" s="166">
        <v>20</v>
      </c>
      <c r="D21" s="138">
        <f>D18</f>
        <v>0</v>
      </c>
      <c r="E21" s="142">
        <f t="shared" si="1"/>
        <v>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221"/>
      <c r="B28" s="222"/>
      <c r="C28" s="223"/>
      <c r="D28" s="224"/>
      <c r="E28" s="223"/>
    </row>
    <row r="29" spans="1:5">
      <c r="A29" s="137"/>
      <c r="B29" s="307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08" customWidth="1"/>
    <col min="2" max="2" width="31.625" style="308" customWidth="1"/>
    <col min="3" max="3" width="8.375" style="308" customWidth="1"/>
    <col min="4" max="4" width="11.625" style="308" customWidth="1"/>
    <col min="5" max="5" width="11.625" style="308" bestFit="1" customWidth="1"/>
    <col min="6" max="26" width="7.625" style="308" customWidth="1"/>
    <col min="27" max="16384" width="12.625" style="308"/>
  </cols>
  <sheetData>
    <row r="1" spans="1:5">
      <c r="A1" s="321" t="s">
        <v>411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26</v>
      </c>
      <c r="E4" s="219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67" t="s">
        <v>108</v>
      </c>
      <c r="C6" s="153">
        <v>9.6709999999999994</v>
      </c>
      <c r="D6" s="138">
        <f>VLOOKUP(D4,Фактически_присутствующих,3,FALSE)</f>
        <v>24</v>
      </c>
      <c r="E6" s="142">
        <f t="shared" ref="E6:E13" si="0">C6*D6</f>
        <v>232.10399999999998</v>
      </c>
    </row>
    <row r="7" spans="1:5">
      <c r="A7" s="138">
        <v>2</v>
      </c>
      <c r="B7" s="161" t="s">
        <v>109</v>
      </c>
      <c r="C7" s="154">
        <v>22.82</v>
      </c>
      <c r="D7" s="138">
        <f>D6</f>
        <v>24</v>
      </c>
      <c r="E7" s="142">
        <f t="shared" si="0"/>
        <v>547.68000000000006</v>
      </c>
    </row>
    <row r="8" spans="1:5">
      <c r="A8" s="138">
        <v>3</v>
      </c>
      <c r="B8" s="161" t="s">
        <v>110</v>
      </c>
      <c r="C8" s="153">
        <v>2.3650000000000002</v>
      </c>
      <c r="D8" s="138">
        <f>D6</f>
        <v>24</v>
      </c>
      <c r="E8" s="142">
        <f t="shared" si="0"/>
        <v>56.760000000000005</v>
      </c>
    </row>
    <row r="9" spans="1:5">
      <c r="A9" s="138">
        <v>4</v>
      </c>
      <c r="B9" s="144" t="s">
        <v>72</v>
      </c>
      <c r="C9" s="154">
        <v>3.47</v>
      </c>
      <c r="D9" s="138">
        <f>D6</f>
        <v>24</v>
      </c>
      <c r="E9" s="142">
        <f t="shared" si="0"/>
        <v>83.28</v>
      </c>
    </row>
    <row r="10" spans="1:5">
      <c r="A10" s="138">
        <v>5</v>
      </c>
      <c r="B10" s="161" t="s">
        <v>111</v>
      </c>
      <c r="C10" s="153">
        <v>4.0739999999999998</v>
      </c>
      <c r="D10" s="138">
        <f>D6</f>
        <v>24</v>
      </c>
      <c r="E10" s="142">
        <f t="shared" si="0"/>
        <v>97.775999999999996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24</v>
      </c>
      <c r="E11" s="142">
        <f t="shared" si="0"/>
        <v>57.599999999999994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24</v>
      </c>
      <c r="E12" s="142">
        <f t="shared" si="0"/>
        <v>280.79999999999995</v>
      </c>
    </row>
    <row r="13" spans="1:5">
      <c r="A13" s="138">
        <v>8</v>
      </c>
      <c r="B13" s="161" t="s">
        <v>112</v>
      </c>
      <c r="C13" s="154">
        <v>4.5</v>
      </c>
      <c r="D13" s="138">
        <f t="shared" si="1"/>
        <v>24</v>
      </c>
      <c r="E13" s="142">
        <f t="shared" si="0"/>
        <v>108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>
      <c r="A18" s="138">
        <v>11</v>
      </c>
      <c r="B18" s="167" t="s">
        <v>392</v>
      </c>
      <c r="C18" s="153">
        <v>29.9</v>
      </c>
      <c r="D18" s="138">
        <f>VLOOKUP(D4,завтрак_факт,3,FALSE)</f>
        <v>0</v>
      </c>
      <c r="E18" s="142">
        <f>C18*D18</f>
        <v>0</v>
      </c>
    </row>
    <row r="19" spans="1:5">
      <c r="A19" s="138">
        <v>12</v>
      </c>
      <c r="B19" s="161" t="s">
        <v>393</v>
      </c>
      <c r="C19" s="154">
        <v>7.5</v>
      </c>
      <c r="D19" s="138">
        <f>D18</f>
        <v>0</v>
      </c>
      <c r="E19" s="142">
        <f>C19*D19</f>
        <v>0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0</v>
      </c>
      <c r="E20" s="142">
        <f>C20*D20</f>
        <v>0</v>
      </c>
    </row>
    <row r="21" spans="1:5">
      <c r="A21" s="138">
        <v>14</v>
      </c>
      <c r="B21" s="144" t="s">
        <v>369</v>
      </c>
      <c r="C21" s="154">
        <v>14</v>
      </c>
      <c r="D21" s="138">
        <f>D18</f>
        <v>0</v>
      </c>
      <c r="E21" s="142">
        <f>C21*D21</f>
        <v>0</v>
      </c>
    </row>
    <row r="22" spans="1:5">
      <c r="A22" s="138">
        <v>15</v>
      </c>
      <c r="B22" s="161" t="s">
        <v>107</v>
      </c>
      <c r="C22" s="153">
        <v>7.2</v>
      </c>
      <c r="D22" s="138">
        <f>D18</f>
        <v>0</v>
      </c>
      <c r="E22" s="142">
        <f>C22*D22</f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>
      <c r="A28" s="137"/>
      <c r="B28" s="151"/>
      <c r="C28" s="213"/>
    </row>
    <row r="29" spans="1:5">
      <c r="A29" s="137"/>
      <c r="B29" s="307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308" customWidth="1"/>
    <col min="2" max="2" width="31.625" style="308" customWidth="1"/>
    <col min="3" max="3" width="8.375" style="308" customWidth="1"/>
    <col min="4" max="4" width="11.625" style="308" customWidth="1"/>
    <col min="5" max="5" width="10.5" style="308" bestFit="1" customWidth="1"/>
    <col min="6" max="26" width="7.625" style="308" customWidth="1"/>
    <col min="27" max="16384" width="12.625" style="308"/>
  </cols>
  <sheetData>
    <row r="1" spans="1:5">
      <c r="A1" s="321" t="s">
        <v>412</v>
      </c>
      <c r="B1" s="314"/>
      <c r="C1" s="314"/>
      <c r="D1" s="314"/>
      <c r="E1" s="314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27</v>
      </c>
      <c r="E4" s="218" t="s">
        <v>415</v>
      </c>
    </row>
    <row r="5" spans="1: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17</v>
      </c>
      <c r="E6" s="142">
        <f t="shared" ref="E6:E12" si="0">C6*D6</f>
        <v>197.11500000000001</v>
      </c>
    </row>
    <row r="7" spans="1:5">
      <c r="A7" s="138">
        <v>2</v>
      </c>
      <c r="B7" s="144" t="s">
        <v>34</v>
      </c>
      <c r="C7" s="142">
        <v>19</v>
      </c>
      <c r="D7" s="138">
        <f>D6</f>
        <v>17</v>
      </c>
      <c r="E7" s="142">
        <f t="shared" si="0"/>
        <v>323</v>
      </c>
    </row>
    <row r="8" spans="1:5">
      <c r="A8" s="138">
        <v>3</v>
      </c>
      <c r="B8" s="144" t="s">
        <v>87</v>
      </c>
      <c r="C8" s="142">
        <v>2.4</v>
      </c>
      <c r="D8" s="138">
        <f>D6</f>
        <v>17</v>
      </c>
      <c r="E8" s="142">
        <f t="shared" si="0"/>
        <v>40.799999999999997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17</v>
      </c>
      <c r="E9" s="142">
        <f t="shared" si="0"/>
        <v>406.9545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17</v>
      </c>
      <c r="E10" s="142">
        <f t="shared" si="0"/>
        <v>17.850000000000001</v>
      </c>
    </row>
    <row r="11" spans="1:5">
      <c r="A11" s="138">
        <v>6</v>
      </c>
      <c r="B11" s="145" t="s">
        <v>147</v>
      </c>
      <c r="C11" s="146">
        <v>0.77649999999999997</v>
      </c>
      <c r="D11" s="138">
        <f>D6</f>
        <v>17</v>
      </c>
      <c r="E11" s="142">
        <f t="shared" si="0"/>
        <v>13.2005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17</v>
      </c>
      <c r="E12" s="142">
        <f t="shared" si="0"/>
        <v>38.080000000000005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6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  <c r="F17" s="229"/>
    </row>
    <row r="18" spans="1:6">
      <c r="A18" s="138">
        <v>11</v>
      </c>
      <c r="B18" s="144" t="s">
        <v>394</v>
      </c>
      <c r="C18" s="141">
        <v>44.663800000000002</v>
      </c>
      <c r="D18" s="138">
        <f>VLOOKUP(D4,завтрак_факт,3,FALSE)</f>
        <v>0</v>
      </c>
      <c r="E18" s="142">
        <f t="shared" ref="E18:E22" si="1">C18*D18</f>
        <v>0</v>
      </c>
      <c r="F18" s="229"/>
    </row>
    <row r="19" spans="1:6">
      <c r="A19" s="138">
        <v>12</v>
      </c>
      <c r="B19" s="144" t="s">
        <v>395</v>
      </c>
      <c r="C19" s="142">
        <v>4.5</v>
      </c>
      <c r="D19" s="138">
        <f>D18</f>
        <v>0</v>
      </c>
      <c r="E19" s="142">
        <f t="shared" si="1"/>
        <v>0</v>
      </c>
      <c r="F19" s="229"/>
    </row>
    <row r="20" spans="1:6">
      <c r="A20" s="138">
        <v>13</v>
      </c>
      <c r="B20" s="144" t="s">
        <v>365</v>
      </c>
      <c r="C20" s="142">
        <v>1.036</v>
      </c>
      <c r="D20" s="138">
        <f>D18</f>
        <v>0</v>
      </c>
      <c r="E20" s="142">
        <f t="shared" si="1"/>
        <v>0</v>
      </c>
      <c r="F20" s="229"/>
    </row>
    <row r="21" spans="1:6">
      <c r="A21" s="138">
        <v>14</v>
      </c>
      <c r="B21" s="144" t="s">
        <v>364</v>
      </c>
      <c r="C21" s="141">
        <v>4.8002000000000002</v>
      </c>
      <c r="D21" s="138">
        <f>D18</f>
        <v>0</v>
      </c>
      <c r="E21" s="142">
        <f t="shared" si="1"/>
        <v>0</v>
      </c>
      <c r="F21" s="229"/>
    </row>
    <row r="22" spans="1:6">
      <c r="A22" s="138">
        <v>15</v>
      </c>
      <c r="B22" s="144" t="s">
        <v>375</v>
      </c>
      <c r="C22" s="142">
        <v>6</v>
      </c>
      <c r="D22" s="138">
        <f>D18</f>
        <v>0</v>
      </c>
      <c r="E22" s="142">
        <f t="shared" si="1"/>
        <v>0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07" t="s">
        <v>310</v>
      </c>
      <c r="C29" s="318" t="s">
        <v>311</v>
      </c>
      <c r="D29" s="318"/>
      <c r="E29" s="318"/>
    </row>
    <row r="30" spans="1:6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6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6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5" tint="-0.249977111117893"/>
    <pageSetUpPr fitToPage="1"/>
  </sheetPr>
  <dimension ref="A1:L1012"/>
  <sheetViews>
    <sheetView topLeftCell="A13" workbookViewId="0">
      <selection activeCell="G44" sqref="G44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Сангишинская ООШ"</v>
      </c>
      <c r="B3" s="327"/>
      <c r="C3" s="327"/>
      <c r="D3" s="327"/>
      <c r="E3" s="327"/>
    </row>
    <row r="4" spans="1:5">
      <c r="E4" s="174" t="s">
        <v>414</v>
      </c>
    </row>
    <row r="5" spans="1: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>
      <c r="A6" s="175">
        <v>1</v>
      </c>
      <c r="B6" s="306" t="s">
        <v>332</v>
      </c>
      <c r="C6" s="176">
        <v>44228</v>
      </c>
      <c r="D6" s="177">
        <f>'1акт'!D7+'1акт'!D19</f>
        <v>24</v>
      </c>
      <c r="E6" s="178">
        <f>'1акт'!E15+'1акт'!E27</f>
        <v>1464</v>
      </c>
    </row>
    <row r="7" spans="1:5">
      <c r="A7" s="175">
        <v>2</v>
      </c>
      <c r="B7" s="306" t="s">
        <v>333</v>
      </c>
      <c r="C7" s="176">
        <v>44229</v>
      </c>
      <c r="D7" s="177">
        <f>'2акт'!D7+'2акт'!D19</f>
        <v>24</v>
      </c>
      <c r="E7" s="178">
        <f>'2акт'!E15+'2акт'!E27</f>
        <v>1464</v>
      </c>
    </row>
    <row r="8" spans="1:5">
      <c r="A8" s="175">
        <v>3</v>
      </c>
      <c r="B8" s="306" t="s">
        <v>334</v>
      </c>
      <c r="C8" s="176">
        <v>44230</v>
      </c>
      <c r="D8" s="177">
        <f>'3акт'!D7+'3акт'!D19</f>
        <v>24</v>
      </c>
      <c r="E8" s="178">
        <f>'3акт'!E15+'3акт'!E27</f>
        <v>1464</v>
      </c>
    </row>
    <row r="9" spans="1:5">
      <c r="A9" s="175">
        <v>4</v>
      </c>
      <c r="B9" s="306" t="s">
        <v>335</v>
      </c>
      <c r="C9" s="176">
        <v>44231</v>
      </c>
      <c r="D9" s="177">
        <f>'4акт'!D7+'4акт'!D19</f>
        <v>24</v>
      </c>
      <c r="E9" s="178">
        <f>'4акт'!E15+'4акт'!E27</f>
        <v>1464</v>
      </c>
    </row>
    <row r="10" spans="1:5">
      <c r="A10" s="175">
        <v>5</v>
      </c>
      <c r="B10" s="306" t="s">
        <v>336</v>
      </c>
      <c r="C10" s="176">
        <v>44232</v>
      </c>
      <c r="D10" s="177">
        <f>'5акт'!D7+'5акт'!D19</f>
        <v>24</v>
      </c>
      <c r="E10" s="178">
        <f>'5акт'!E15+'5акт'!E27</f>
        <v>1464.0000000000002</v>
      </c>
    </row>
    <row r="11" spans="1:5">
      <c r="A11" s="175">
        <v>6</v>
      </c>
      <c r="B11" s="306" t="s">
        <v>337</v>
      </c>
      <c r="C11" s="176">
        <v>44233</v>
      </c>
      <c r="D11" s="177">
        <f>'6акт'!D7+'6акт'!D19</f>
        <v>17</v>
      </c>
      <c r="E11" s="178">
        <f>'6акт'!E15+'6акт'!E27</f>
        <v>1037</v>
      </c>
    </row>
    <row r="12" spans="1:5">
      <c r="A12" s="175">
        <v>7</v>
      </c>
      <c r="B12" s="306" t="s">
        <v>338</v>
      </c>
      <c r="C12" s="176">
        <v>44235</v>
      </c>
      <c r="D12" s="177">
        <f>'7акт'!D7+'7акт'!D19</f>
        <v>23</v>
      </c>
      <c r="E12" s="178">
        <f>'7акт'!E15+'7акт'!E27</f>
        <v>1403.0000000000002</v>
      </c>
    </row>
    <row r="13" spans="1:5">
      <c r="A13" s="175">
        <v>8</v>
      </c>
      <c r="B13" s="306" t="s">
        <v>339</v>
      </c>
      <c r="C13" s="176">
        <v>44236</v>
      </c>
      <c r="D13" s="177">
        <f>'8акт'!D7+'8акт'!D19</f>
        <v>23</v>
      </c>
      <c r="E13" s="178">
        <f>'8акт'!E15+'8акт'!E27</f>
        <v>1403</v>
      </c>
    </row>
    <row r="14" spans="1:5">
      <c r="A14" s="175">
        <v>9</v>
      </c>
      <c r="B14" s="306" t="s">
        <v>340</v>
      </c>
      <c r="C14" s="176">
        <v>44237</v>
      </c>
      <c r="D14" s="177">
        <f>'9акт'!D7+'9акт'!D19</f>
        <v>23</v>
      </c>
      <c r="E14" s="178">
        <f>'9акт'!E15+'9акт'!E27</f>
        <v>1403</v>
      </c>
    </row>
    <row r="15" spans="1:5">
      <c r="A15" s="175">
        <v>10</v>
      </c>
      <c r="B15" s="306" t="s">
        <v>341</v>
      </c>
      <c r="C15" s="176">
        <v>44238</v>
      </c>
      <c r="D15" s="300">
        <f>'10акт'!D7+'10акт'!D19</f>
        <v>23</v>
      </c>
      <c r="E15" s="301">
        <f>'10акт'!E15+'10акт'!E27</f>
        <v>1403</v>
      </c>
    </row>
    <row r="16" spans="1:5">
      <c r="A16" s="175">
        <v>11</v>
      </c>
      <c r="B16" s="306" t="s">
        <v>342</v>
      </c>
      <c r="C16" s="176">
        <v>44239</v>
      </c>
      <c r="D16" s="304">
        <f>'11акт'!D7+'11акт'!D19</f>
        <v>23</v>
      </c>
      <c r="E16" s="305">
        <f>'11акт'!E15+'11акт'!E27</f>
        <v>1403</v>
      </c>
    </row>
    <row r="17" spans="1:7">
      <c r="A17" s="175">
        <v>12</v>
      </c>
      <c r="B17" s="306" t="s">
        <v>343</v>
      </c>
      <c r="C17" s="176">
        <v>44240</v>
      </c>
      <c r="D17" s="302">
        <f>'12акт'!D7+'12акт'!D19</f>
        <v>17</v>
      </c>
      <c r="E17" s="303">
        <f>'12акт'!E15+'12акт'!E27</f>
        <v>1037</v>
      </c>
    </row>
    <row r="18" spans="1:7" hidden="1">
      <c r="A18" s="175"/>
      <c r="B18" s="306" t="s">
        <v>344</v>
      </c>
      <c r="C18" s="176">
        <v>44241</v>
      </c>
      <c r="D18" s="177"/>
      <c r="E18" s="178"/>
    </row>
    <row r="19" spans="1:7" hidden="1">
      <c r="A19" s="175"/>
      <c r="B19" s="306" t="s">
        <v>345</v>
      </c>
      <c r="C19" s="176">
        <v>44242</v>
      </c>
      <c r="D19" s="177"/>
      <c r="E19" s="178"/>
    </row>
    <row r="20" spans="1:7" hidden="1">
      <c r="A20" s="175"/>
      <c r="B20" s="306" t="s">
        <v>346</v>
      </c>
      <c r="C20" s="176">
        <v>44243</v>
      </c>
      <c r="D20" s="177"/>
      <c r="E20" s="178"/>
    </row>
    <row r="21" spans="1:7" hidden="1">
      <c r="A21" s="175"/>
      <c r="B21" s="306" t="s">
        <v>347</v>
      </c>
      <c r="C21" s="176">
        <v>44244</v>
      </c>
      <c r="D21" s="177"/>
      <c r="E21" s="178"/>
    </row>
    <row r="22" spans="1:7" hidden="1">
      <c r="A22" s="175"/>
      <c r="B22" s="306" t="s">
        <v>348</v>
      </c>
      <c r="C22" s="176">
        <v>44245</v>
      </c>
      <c r="D22" s="177"/>
      <c r="E22" s="178"/>
    </row>
    <row r="23" spans="1:7" hidden="1">
      <c r="A23" s="175"/>
      <c r="B23" s="306" t="s">
        <v>349</v>
      </c>
      <c r="C23" s="176">
        <v>44246</v>
      </c>
      <c r="D23" s="177"/>
      <c r="E23" s="178"/>
    </row>
    <row r="24" spans="1:7" hidden="1">
      <c r="A24" s="175"/>
      <c r="B24" s="306" t="s">
        <v>350</v>
      </c>
      <c r="C24" s="176">
        <v>44247</v>
      </c>
      <c r="D24" s="177"/>
      <c r="E24" s="178"/>
    </row>
    <row r="25" spans="1:7" hidden="1">
      <c r="A25" s="175"/>
      <c r="B25" s="306" t="s">
        <v>351</v>
      </c>
      <c r="C25" s="176">
        <v>44248</v>
      </c>
      <c r="D25" s="177"/>
      <c r="E25" s="178"/>
    </row>
    <row r="26" spans="1:7" hidden="1">
      <c r="A26" s="175"/>
      <c r="B26" s="306" t="s">
        <v>352</v>
      </c>
      <c r="C26" s="176">
        <v>44249</v>
      </c>
      <c r="D26" s="177"/>
      <c r="E26" s="178"/>
    </row>
    <row r="27" spans="1:7" hidden="1">
      <c r="A27" s="175"/>
      <c r="B27" s="306" t="s">
        <v>353</v>
      </c>
      <c r="C27" s="176">
        <v>44250</v>
      </c>
      <c r="D27" s="177"/>
      <c r="E27" s="178"/>
    </row>
    <row r="28" spans="1:7" hidden="1">
      <c r="A28" s="175"/>
      <c r="B28" s="306" t="s">
        <v>354</v>
      </c>
      <c r="C28" s="176">
        <v>44251</v>
      </c>
      <c r="D28" s="177"/>
      <c r="E28" s="178"/>
    </row>
    <row r="29" spans="1:7" hidden="1">
      <c r="A29" s="175"/>
      <c r="B29" s="306" t="s">
        <v>355</v>
      </c>
      <c r="C29" s="176">
        <v>44252</v>
      </c>
      <c r="D29" s="177"/>
      <c r="E29" s="178"/>
    </row>
    <row r="30" spans="1:7" hidden="1">
      <c r="A30" s="175"/>
      <c r="B30" s="306" t="s">
        <v>356</v>
      </c>
      <c r="C30" s="176">
        <v>44253</v>
      </c>
      <c r="D30" s="177"/>
      <c r="E30" s="178"/>
    </row>
    <row r="31" spans="1:7" hidden="1">
      <c r="A31" s="175"/>
      <c r="B31" s="306" t="s">
        <v>359</v>
      </c>
      <c r="C31" s="176">
        <v>44254</v>
      </c>
      <c r="D31" s="177"/>
      <c r="E31" s="178"/>
    </row>
    <row r="32" spans="1:7" hidden="1">
      <c r="A32" s="175"/>
      <c r="B32" s="306" t="s">
        <v>413</v>
      </c>
      <c r="C32" s="176">
        <v>44255</v>
      </c>
      <c r="D32" s="177"/>
      <c r="E32" s="178"/>
      <c r="G32" s="192"/>
    </row>
    <row r="33" spans="1:12" s="311" customFormat="1">
      <c r="A33" s="179">
        <v>13</v>
      </c>
      <c r="B33" s="175" t="s">
        <v>344</v>
      </c>
      <c r="C33" s="176">
        <v>44242</v>
      </c>
      <c r="D33" s="177">
        <v>17</v>
      </c>
      <c r="E33" s="178" t="s">
        <v>431</v>
      </c>
      <c r="G33" s="192"/>
    </row>
    <row r="34" spans="1:12" s="311" customFormat="1">
      <c r="A34" s="179">
        <v>14</v>
      </c>
      <c r="B34" s="175" t="s">
        <v>345</v>
      </c>
      <c r="C34" s="176">
        <v>44243</v>
      </c>
      <c r="D34" s="177">
        <v>17</v>
      </c>
      <c r="E34" s="178" t="s">
        <v>432</v>
      </c>
      <c r="G34" s="192"/>
    </row>
    <row r="35" spans="1:12" s="311" customFormat="1">
      <c r="A35" s="179">
        <v>15</v>
      </c>
      <c r="B35" s="175" t="s">
        <v>346</v>
      </c>
      <c r="C35" s="176">
        <v>44244</v>
      </c>
      <c r="D35" s="177">
        <v>17</v>
      </c>
      <c r="E35" s="178" t="s">
        <v>432</v>
      </c>
      <c r="G35" s="192"/>
    </row>
    <row r="36" spans="1:12" s="311" customFormat="1">
      <c r="A36" s="179">
        <v>16</v>
      </c>
      <c r="B36" s="175" t="s">
        <v>347</v>
      </c>
      <c r="C36" s="176">
        <v>44245</v>
      </c>
      <c r="D36" s="177">
        <v>17</v>
      </c>
      <c r="E36" s="475" t="s">
        <v>433</v>
      </c>
      <c r="G36" s="192"/>
    </row>
    <row r="37" spans="1:12" s="311" customFormat="1">
      <c r="A37" s="179">
        <v>17</v>
      </c>
      <c r="B37" s="175" t="s">
        <v>348</v>
      </c>
      <c r="C37" s="176">
        <v>44246</v>
      </c>
      <c r="D37" s="177">
        <v>17</v>
      </c>
      <c r="E37" s="475" t="s">
        <v>433</v>
      </c>
      <c r="G37" s="192"/>
    </row>
    <row r="38" spans="1:12" s="311" customFormat="1">
      <c r="A38" s="179">
        <v>18</v>
      </c>
      <c r="B38" s="175" t="s">
        <v>349</v>
      </c>
      <c r="C38" s="176">
        <v>44247</v>
      </c>
      <c r="D38" s="177">
        <v>17</v>
      </c>
      <c r="E38" s="475" t="s">
        <v>434</v>
      </c>
      <c r="G38" s="192"/>
    </row>
    <row r="39" spans="1:12" s="311" customFormat="1">
      <c r="A39" s="179">
        <v>19</v>
      </c>
      <c r="B39" s="175" t="s">
        <v>350</v>
      </c>
      <c r="C39" s="176">
        <v>44251</v>
      </c>
      <c r="D39" s="177">
        <v>24</v>
      </c>
      <c r="E39" s="475" t="s">
        <v>435</v>
      </c>
      <c r="G39" s="192"/>
    </row>
    <row r="40" spans="1:12" s="311" customFormat="1">
      <c r="A40" s="179">
        <v>20</v>
      </c>
      <c r="B40" s="175" t="s">
        <v>351</v>
      </c>
      <c r="C40" s="176">
        <v>44252</v>
      </c>
      <c r="D40" s="177">
        <v>24</v>
      </c>
      <c r="E40" s="475" t="s">
        <v>435</v>
      </c>
      <c r="G40" s="192"/>
    </row>
    <row r="41" spans="1:12" s="311" customFormat="1">
      <c r="A41" s="179">
        <v>21</v>
      </c>
      <c r="B41" s="175" t="s">
        <v>352</v>
      </c>
      <c r="C41" s="176">
        <v>44253</v>
      </c>
      <c r="D41" s="177">
        <v>24</v>
      </c>
      <c r="E41" s="475" t="s">
        <v>435</v>
      </c>
      <c r="G41" s="192"/>
    </row>
    <row r="42" spans="1:12" s="311" customFormat="1">
      <c r="A42" s="179">
        <v>22</v>
      </c>
      <c r="B42" s="175" t="s">
        <v>353</v>
      </c>
      <c r="C42" s="176">
        <v>44254</v>
      </c>
      <c r="D42" s="177">
        <v>17</v>
      </c>
      <c r="E42" s="475" t="s">
        <v>433</v>
      </c>
      <c r="G42" s="192"/>
    </row>
    <row r="43" spans="1:12">
      <c r="A43" s="179"/>
      <c r="B43" s="175"/>
      <c r="C43" s="176"/>
      <c r="D43" s="177"/>
      <c r="E43" s="475"/>
    </row>
    <row r="44" spans="1:12" ht="15.75" customHeight="1">
      <c r="A44" s="175"/>
      <c r="B44" s="180" t="s">
        <v>309</v>
      </c>
      <c r="C44" s="178"/>
      <c r="D44" s="181">
        <f>SUM(D6:D42)</f>
        <v>460</v>
      </c>
      <c r="E44" s="476" t="s">
        <v>436</v>
      </c>
    </row>
    <row r="45" spans="1:12" ht="15.75" customHeight="1">
      <c r="A45" s="183"/>
      <c r="B45" s="184"/>
      <c r="C45" s="185"/>
      <c r="D45" s="186"/>
      <c r="E45" s="187"/>
    </row>
    <row r="46" spans="1:12" ht="15.75" customHeight="1">
      <c r="A46" s="183"/>
      <c r="B46" s="188" t="s">
        <v>357</v>
      </c>
      <c r="C46" s="328">
        <v>61</v>
      </c>
      <c r="D46" s="328"/>
      <c r="E46" s="187"/>
      <c r="L46" s="194"/>
    </row>
    <row r="47" spans="1:12" ht="15.75" customHeight="1">
      <c r="B47" s="189"/>
      <c r="C47" s="190"/>
      <c r="D47" s="190"/>
    </row>
    <row r="48" spans="1:12" ht="15.75" customHeight="1">
      <c r="B48" s="152" t="s">
        <v>310</v>
      </c>
      <c r="C48" s="318" t="s">
        <v>311</v>
      </c>
      <c r="D48" s="325"/>
      <c r="E48" s="325"/>
    </row>
    <row r="49" spans="2:5" ht="15.75" customHeight="1">
      <c r="B49" s="193" t="str">
        <f>'Автомат. ввод'!N10</f>
        <v>МКОУ " Сангишинская ООШ"</v>
      </c>
      <c r="C49" s="312" t="s">
        <v>312</v>
      </c>
      <c r="D49" s="323"/>
      <c r="E49" s="323"/>
    </row>
    <row r="50" spans="2:5" ht="15.6" customHeight="1">
      <c r="B50" s="313" t="str">
        <f>'Автомат. ввод'!N4</f>
        <v xml:space="preserve">Утверждаю.
Директор школы 
___________Чанаева К.Я.)
</v>
      </c>
      <c r="C50" s="323"/>
      <c r="D50" s="323"/>
      <c r="E50" s="323"/>
    </row>
    <row r="51" spans="2:5" ht="39" customHeight="1">
      <c r="B51" s="313"/>
      <c r="C51" s="323"/>
      <c r="D51" s="323"/>
      <c r="E51" s="323"/>
    </row>
    <row r="52" spans="2:5" ht="15.75" customHeight="1">
      <c r="B52" s="191"/>
      <c r="C52" s="189"/>
    </row>
    <row r="53" spans="2:5" ht="15.75" customHeight="1">
      <c r="B53" s="173"/>
      <c r="C53" s="173"/>
    </row>
    <row r="54" spans="2:5" ht="15.75" customHeight="1"/>
    <row r="55" spans="2:5" ht="15.75" customHeight="1"/>
    <row r="56" spans="2:5" ht="15.75" customHeight="1"/>
    <row r="57" spans="2:5" ht="15.75" customHeight="1"/>
    <row r="58" spans="2:5" ht="15.75" customHeight="1"/>
    <row r="59" spans="2:5" ht="15.75" customHeight="1"/>
    <row r="60" spans="2:5" ht="15.75" customHeight="1"/>
    <row r="61" spans="2:5" ht="15.75" customHeight="1"/>
    <row r="62" spans="2:5" ht="15.75" customHeight="1"/>
    <row r="63" spans="2:5" ht="15.75" customHeight="1"/>
    <row r="64" spans="2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7">
    <mergeCell ref="C49:E51"/>
    <mergeCell ref="B50:B51"/>
    <mergeCell ref="A1:E1"/>
    <mergeCell ref="A2:E2"/>
    <mergeCell ref="A3:E3"/>
    <mergeCell ref="C46:D46"/>
    <mergeCell ref="C48:E48"/>
  </mergeCells>
  <phoneticPr fontId="74" type="noConversion"/>
  <pageMargins left="0.70866141732283472" right="0.70866141732283472" top="0.74803149606299213" bottom="0.74803149606299213" header="0" footer="0"/>
  <pageSetup paperSize="9" scale="1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-0.249977111117893"/>
  </sheetPr>
  <dimension ref="A1:L1017"/>
  <sheetViews>
    <sheetView topLeftCell="A16" workbookViewId="0">
      <selection activeCell="H30" sqref="H30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6" t="s">
        <v>358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Сангишинская ООШ"</v>
      </c>
      <c r="B3" s="327"/>
      <c r="C3" s="327"/>
      <c r="D3" s="327"/>
      <c r="E3" s="327"/>
    </row>
    <row r="4" spans="1:5" ht="15">
      <c r="E4" s="174" t="s">
        <v>414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s="311" customFormat="1" ht="15">
      <c r="A6" s="175">
        <v>1</v>
      </c>
      <c r="B6" s="175" t="s">
        <v>332</v>
      </c>
      <c r="C6" s="477">
        <v>44197</v>
      </c>
      <c r="D6" s="175">
        <v>24</v>
      </c>
      <c r="E6" s="478" t="s">
        <v>435</v>
      </c>
    </row>
    <row r="7" spans="1:5" s="311" customFormat="1" ht="15">
      <c r="A7" s="175">
        <v>2</v>
      </c>
      <c r="B7" s="175" t="s">
        <v>333</v>
      </c>
      <c r="C7" s="477">
        <v>44229</v>
      </c>
      <c r="D7" s="175">
        <v>24</v>
      </c>
      <c r="E7" s="478" t="s">
        <v>435</v>
      </c>
    </row>
    <row r="8" spans="1:5" s="311" customFormat="1" ht="15">
      <c r="A8" s="175">
        <v>3</v>
      </c>
      <c r="B8" s="175" t="s">
        <v>334</v>
      </c>
      <c r="C8" s="477">
        <v>44230</v>
      </c>
      <c r="D8" s="175">
        <v>24</v>
      </c>
      <c r="E8" s="478" t="s">
        <v>435</v>
      </c>
    </row>
    <row r="9" spans="1:5" s="311" customFormat="1" ht="15">
      <c r="A9" s="175">
        <v>4</v>
      </c>
      <c r="B9" s="175" t="s">
        <v>335</v>
      </c>
      <c r="C9" s="477">
        <v>44231</v>
      </c>
      <c r="D9" s="175">
        <v>24</v>
      </c>
      <c r="E9" s="478" t="s">
        <v>435</v>
      </c>
    </row>
    <row r="10" spans="1:5" s="311" customFormat="1" ht="15">
      <c r="A10" s="175">
        <v>5</v>
      </c>
      <c r="B10" s="175" t="s">
        <v>336</v>
      </c>
      <c r="C10" s="477">
        <v>44232</v>
      </c>
      <c r="D10" s="175">
        <v>24</v>
      </c>
      <c r="E10" s="478" t="s">
        <v>435</v>
      </c>
    </row>
    <row r="11" spans="1:5" s="311" customFormat="1" ht="15">
      <c r="A11" s="175">
        <v>6</v>
      </c>
      <c r="B11" s="175" t="s">
        <v>337</v>
      </c>
      <c r="C11" s="477">
        <v>44233</v>
      </c>
      <c r="D11" s="175">
        <v>17</v>
      </c>
      <c r="E11" s="478" t="s">
        <v>433</v>
      </c>
    </row>
    <row r="12" spans="1:5" s="311" customFormat="1" ht="15">
      <c r="A12" s="175">
        <v>7</v>
      </c>
      <c r="B12" s="175" t="s">
        <v>338</v>
      </c>
      <c r="C12" s="477">
        <v>44235</v>
      </c>
      <c r="D12" s="175">
        <v>23</v>
      </c>
      <c r="E12" s="478" t="s">
        <v>437</v>
      </c>
    </row>
    <row r="13" spans="1:5" s="311" customFormat="1" ht="15">
      <c r="A13" s="175">
        <v>8</v>
      </c>
      <c r="B13" s="175" t="s">
        <v>339</v>
      </c>
      <c r="C13" s="477">
        <v>44236</v>
      </c>
      <c r="D13" s="175">
        <v>23</v>
      </c>
      <c r="E13" s="478" t="s">
        <v>437</v>
      </c>
    </row>
    <row r="14" spans="1:5" s="311" customFormat="1" ht="15">
      <c r="A14" s="175">
        <v>9</v>
      </c>
      <c r="B14" s="175" t="s">
        <v>340</v>
      </c>
      <c r="C14" s="477">
        <v>44237</v>
      </c>
      <c r="D14" s="175">
        <v>23</v>
      </c>
      <c r="E14" s="478" t="s">
        <v>437</v>
      </c>
    </row>
    <row r="15" spans="1:5" s="311" customFormat="1" ht="15">
      <c r="A15" s="175">
        <v>10</v>
      </c>
      <c r="B15" s="175" t="s">
        <v>341</v>
      </c>
      <c r="C15" s="477">
        <v>44238</v>
      </c>
      <c r="D15" s="175">
        <v>23</v>
      </c>
      <c r="E15" s="478" t="s">
        <v>437</v>
      </c>
    </row>
    <row r="16" spans="1:5" s="311" customFormat="1" ht="15">
      <c r="A16" s="175">
        <v>11</v>
      </c>
      <c r="B16" s="175" t="s">
        <v>342</v>
      </c>
      <c r="C16" s="477">
        <v>44239</v>
      </c>
      <c r="D16" s="175">
        <v>23</v>
      </c>
      <c r="E16" s="478" t="s">
        <v>437</v>
      </c>
    </row>
    <row r="17" spans="1:5" s="311" customFormat="1" ht="15">
      <c r="A17" s="175">
        <v>12</v>
      </c>
      <c r="B17" s="175" t="s">
        <v>343</v>
      </c>
      <c r="C17" s="477">
        <v>44240</v>
      </c>
      <c r="D17" s="175">
        <v>17</v>
      </c>
      <c r="E17" s="478" t="s">
        <v>433</v>
      </c>
    </row>
    <row r="18" spans="1:5" ht="15">
      <c r="A18" s="175">
        <v>13</v>
      </c>
      <c r="B18" s="306" t="s">
        <v>344</v>
      </c>
      <c r="C18" s="176">
        <v>44242</v>
      </c>
      <c r="D18" s="177">
        <f>'13акт'!D7+'13акт'!D19</f>
        <v>17</v>
      </c>
      <c r="E18" s="178">
        <f>'13акт'!E15+'13акт'!E27</f>
        <v>1037</v>
      </c>
    </row>
    <row r="19" spans="1:5" ht="15">
      <c r="A19" s="175">
        <v>14</v>
      </c>
      <c r="B19" s="306" t="s">
        <v>345</v>
      </c>
      <c r="C19" s="176">
        <v>44243</v>
      </c>
      <c r="D19" s="177">
        <f>'14акт'!D7+'14акт'!D19</f>
        <v>17</v>
      </c>
      <c r="E19" s="178">
        <f>'14акт'!E15+'14акт'!E27</f>
        <v>1036.9999999999998</v>
      </c>
    </row>
    <row r="20" spans="1:5" ht="15">
      <c r="A20" s="175">
        <v>15</v>
      </c>
      <c r="B20" s="306" t="s">
        <v>346</v>
      </c>
      <c r="C20" s="176">
        <v>44244</v>
      </c>
      <c r="D20" s="177">
        <f>'15акт'!D7+'15акт'!D19</f>
        <v>17</v>
      </c>
      <c r="E20" s="178">
        <f>'15акт'!E15+'15акт'!E27</f>
        <v>1037</v>
      </c>
    </row>
    <row r="21" spans="1:5" ht="15">
      <c r="A21" s="175">
        <v>16</v>
      </c>
      <c r="B21" s="306" t="s">
        <v>347</v>
      </c>
      <c r="C21" s="176">
        <v>44245</v>
      </c>
      <c r="D21" s="177">
        <f>'16акт'!D7+'16акт'!D19</f>
        <v>17</v>
      </c>
      <c r="E21" s="178">
        <f>'16акт'!E15+'16акт'!E27</f>
        <v>1037</v>
      </c>
    </row>
    <row r="22" spans="1:5" ht="15">
      <c r="A22" s="175">
        <v>17</v>
      </c>
      <c r="B22" s="306" t="s">
        <v>348</v>
      </c>
      <c r="C22" s="176">
        <v>44246</v>
      </c>
      <c r="D22" s="177">
        <f>'17акт'!D7+'17акт'!D19</f>
        <v>17</v>
      </c>
      <c r="E22" s="178">
        <f>'17акт'!E15+'17акт'!E27</f>
        <v>1037</v>
      </c>
    </row>
    <row r="23" spans="1:5" ht="15">
      <c r="A23" s="175">
        <v>18</v>
      </c>
      <c r="B23" s="306" t="s">
        <v>349</v>
      </c>
      <c r="C23" s="176">
        <v>44247</v>
      </c>
      <c r="D23" s="177">
        <f>'18акт'!D7+'18акт'!D19</f>
        <v>17</v>
      </c>
      <c r="E23" s="178">
        <f>'18акт'!E15+'18акт'!E27</f>
        <v>1037</v>
      </c>
    </row>
    <row r="24" spans="1:5" ht="15">
      <c r="A24" s="175">
        <v>19</v>
      </c>
      <c r="B24" s="306" t="s">
        <v>350</v>
      </c>
      <c r="C24" s="176">
        <v>44249</v>
      </c>
      <c r="D24" s="177">
        <f>'19акт'!D7+'19акт'!D19</f>
        <v>0</v>
      </c>
      <c r="E24" s="178">
        <f>'19акт'!E15+'19акт'!E27</f>
        <v>0</v>
      </c>
    </row>
    <row r="25" spans="1:5" ht="15">
      <c r="A25" s="175">
        <v>20</v>
      </c>
      <c r="B25" s="306" t="s">
        <v>351</v>
      </c>
      <c r="C25" s="176">
        <v>44250</v>
      </c>
      <c r="D25" s="177">
        <f>'20акт'!D7+'20акт'!D19</f>
        <v>0</v>
      </c>
      <c r="E25" s="178">
        <f>'20акт'!E15+'20акт'!E27</f>
        <v>0</v>
      </c>
    </row>
    <row r="26" spans="1:5" ht="15">
      <c r="A26" s="175">
        <v>21</v>
      </c>
      <c r="B26" s="306" t="s">
        <v>352</v>
      </c>
      <c r="C26" s="176">
        <v>44251</v>
      </c>
      <c r="D26" s="177">
        <f>'21акт'!D7+'21акт'!D19</f>
        <v>24</v>
      </c>
      <c r="E26" s="178">
        <f>'21акт'!E15+'21акт'!E27</f>
        <v>1464</v>
      </c>
    </row>
    <row r="27" spans="1:5" ht="15">
      <c r="A27" s="175">
        <v>22</v>
      </c>
      <c r="B27" s="306" t="s">
        <v>353</v>
      </c>
      <c r="C27" s="176">
        <v>44252</v>
      </c>
      <c r="D27" s="177">
        <f>'22акт'!D7+'22акт'!D19</f>
        <v>24</v>
      </c>
      <c r="E27" s="178">
        <f>'22акт'!E15+'22акт'!E27</f>
        <v>1464</v>
      </c>
    </row>
    <row r="28" spans="1:5" ht="15">
      <c r="A28" s="175">
        <v>23</v>
      </c>
      <c r="B28" s="306" t="s">
        <v>354</v>
      </c>
      <c r="C28" s="176">
        <v>44253</v>
      </c>
      <c r="D28" s="177">
        <f>'23акт'!D7+'23акт'!D19</f>
        <v>24</v>
      </c>
      <c r="E28" s="178">
        <f>'23акт'!E15+'23акт'!E27</f>
        <v>1464</v>
      </c>
    </row>
    <row r="29" spans="1:5" ht="15">
      <c r="A29" s="175">
        <v>24</v>
      </c>
      <c r="B29" s="306" t="s">
        <v>355</v>
      </c>
      <c r="C29" s="176">
        <v>44254</v>
      </c>
      <c r="D29" s="177">
        <f>'24акт'!D7+'24акт'!D19</f>
        <v>17</v>
      </c>
      <c r="E29" s="178">
        <f>'24акт'!E15+'24акт'!E27</f>
        <v>1037</v>
      </c>
    </row>
    <row r="30" spans="1:5" ht="15">
      <c r="A30" s="175"/>
      <c r="B30" s="175"/>
      <c r="C30" s="176"/>
      <c r="D30" s="177"/>
      <c r="E30" s="178"/>
    </row>
    <row r="31" spans="1:5" ht="15" hidden="1">
      <c r="A31" s="175"/>
      <c r="B31" s="175"/>
      <c r="C31" s="176"/>
      <c r="D31" s="177"/>
      <c r="E31" s="178"/>
    </row>
    <row r="32" spans="1:5" ht="15" hidden="1">
      <c r="A32" s="175"/>
      <c r="B32" s="175"/>
      <c r="C32" s="176"/>
      <c r="D32" s="177"/>
      <c r="E32" s="178"/>
    </row>
    <row r="33" spans="1:5" ht="15" hidden="1">
      <c r="A33" s="175"/>
      <c r="B33" s="175"/>
      <c r="C33" s="176"/>
      <c r="D33" s="177"/>
      <c r="E33" s="178"/>
    </row>
    <row r="34" spans="1:5" ht="15.75" hidden="1" customHeight="1">
      <c r="A34" s="175"/>
      <c r="B34" s="175"/>
      <c r="C34" s="176"/>
      <c r="D34" s="177"/>
      <c r="E34" s="178"/>
    </row>
    <row r="35" spans="1:5" ht="15.75" hidden="1" customHeight="1">
      <c r="A35" s="175"/>
      <c r="B35" s="175"/>
      <c r="C35" s="176"/>
      <c r="D35" s="177"/>
      <c r="E35" s="178"/>
    </row>
    <row r="36" spans="1:5" ht="15.75" hidden="1" customHeight="1">
      <c r="A36" s="175"/>
      <c r="B36" s="175"/>
      <c r="C36" s="176"/>
      <c r="D36" s="177"/>
      <c r="E36" s="178"/>
    </row>
    <row r="37" spans="1:5" s="299" customFormat="1" ht="15.75" hidden="1" customHeight="1">
      <c r="A37" s="175"/>
      <c r="B37" s="175"/>
      <c r="C37" s="176"/>
      <c r="D37" s="177"/>
      <c r="E37" s="178"/>
    </row>
    <row r="38" spans="1:5" ht="15.75" hidden="1" customHeight="1">
      <c r="A38" s="175"/>
      <c r="B38" s="175"/>
      <c r="C38" s="176"/>
      <c r="D38" s="177"/>
      <c r="E38" s="178"/>
    </row>
    <row r="39" spans="1:5" s="299" customFormat="1" ht="15.75" hidden="1" customHeight="1">
      <c r="A39" s="175"/>
      <c r="B39" s="175"/>
      <c r="C39" s="176"/>
      <c r="D39" s="177"/>
      <c r="E39" s="178"/>
    </row>
    <row r="40" spans="1:5" ht="15.75" hidden="1" customHeight="1">
      <c r="A40" s="175"/>
      <c r="B40" s="175"/>
      <c r="C40" s="176"/>
      <c r="D40" s="177"/>
      <c r="E40" s="178"/>
    </row>
    <row r="41" spans="1:5" s="299" customFormat="1" ht="15.75" hidden="1" customHeight="1">
      <c r="A41" s="175"/>
      <c r="B41" s="175"/>
      <c r="C41" s="176"/>
      <c r="D41" s="177"/>
      <c r="E41" s="178"/>
    </row>
    <row r="42" spans="1:5" ht="15.75" hidden="1" customHeight="1">
      <c r="A42" s="175"/>
      <c r="B42" s="175"/>
      <c r="C42" s="176"/>
      <c r="D42" s="177"/>
      <c r="E42" s="178"/>
    </row>
    <row r="43" spans="1:5" ht="15.75" hidden="1" customHeight="1">
      <c r="A43" s="175"/>
      <c r="B43" s="175"/>
      <c r="C43" s="176"/>
      <c r="D43" s="177"/>
      <c r="E43" s="178"/>
    </row>
    <row r="44" spans="1:5" ht="15.75" hidden="1" customHeight="1">
      <c r="A44" s="175"/>
      <c r="B44" s="175"/>
      <c r="C44" s="176"/>
      <c r="D44" s="177"/>
      <c r="E44" s="178"/>
    </row>
    <row r="45" spans="1:5" ht="15" hidden="1">
      <c r="A45" s="175"/>
      <c r="B45" s="175"/>
      <c r="C45" s="176"/>
      <c r="D45" s="177"/>
      <c r="E45" s="178"/>
    </row>
    <row r="46" spans="1:5" s="299" customFormat="1" ht="15" hidden="1">
      <c r="A46" s="175"/>
      <c r="B46" s="175"/>
      <c r="C46" s="176"/>
      <c r="D46" s="177"/>
      <c r="E46" s="178"/>
    </row>
    <row r="47" spans="1:5" ht="15" hidden="1">
      <c r="A47" s="175"/>
      <c r="B47" s="175"/>
      <c r="C47" s="176"/>
      <c r="D47" s="177"/>
      <c r="E47" s="178"/>
    </row>
    <row r="48" spans="1:5" ht="15" hidden="1">
      <c r="A48" s="179"/>
      <c r="B48" s="175"/>
      <c r="C48" s="176"/>
      <c r="D48" s="177"/>
      <c r="E48" s="178"/>
    </row>
    <row r="49" spans="1:12" ht="15.75" customHeight="1">
      <c r="A49" s="175"/>
      <c r="B49" s="180" t="s">
        <v>309</v>
      </c>
      <c r="C49" s="178"/>
      <c r="D49" s="181">
        <f>SUM(D6:D48)</f>
        <v>460</v>
      </c>
      <c r="E49" s="476" t="s">
        <v>436</v>
      </c>
    </row>
    <row r="50" spans="1:12" ht="15.75" customHeight="1">
      <c r="A50" s="183"/>
      <c r="B50" s="184"/>
      <c r="C50" s="185"/>
      <c r="D50" s="186"/>
      <c r="E50" s="187"/>
    </row>
    <row r="51" spans="1:12" ht="15.75" customHeight="1">
      <c r="A51" s="183"/>
      <c r="B51" s="188" t="s">
        <v>357</v>
      </c>
      <c r="C51" s="479" t="s">
        <v>438</v>
      </c>
      <c r="D51" s="328"/>
      <c r="E51" s="187"/>
      <c r="L51" s="194"/>
    </row>
    <row r="52" spans="1:12" ht="15.75" customHeight="1">
      <c r="B52" s="189"/>
      <c r="C52" s="190"/>
      <c r="D52" s="190"/>
    </row>
    <row r="53" spans="1:12" ht="15.75" customHeight="1">
      <c r="B53" s="152" t="s">
        <v>310</v>
      </c>
      <c r="C53" s="318" t="s">
        <v>311</v>
      </c>
      <c r="D53" s="325"/>
      <c r="E53" s="325"/>
    </row>
    <row r="54" spans="1:12" ht="15.75" customHeight="1">
      <c r="B54" s="193" t="str">
        <f>'Автомат. ввод'!N10</f>
        <v>МКОУ " Сангишинская ООШ"</v>
      </c>
      <c r="C54" s="312" t="s">
        <v>312</v>
      </c>
      <c r="D54" s="323"/>
      <c r="E54" s="323"/>
    </row>
    <row r="55" spans="1:12" ht="15.6" customHeight="1">
      <c r="B55" s="313" t="str">
        <f>'Автомат. ввод'!N4</f>
        <v xml:space="preserve">Утверждаю.
Директор школы 
___________Чанаева К.Я.)
</v>
      </c>
      <c r="C55" s="323"/>
      <c r="D55" s="323"/>
      <c r="E55" s="323"/>
    </row>
    <row r="56" spans="1:12" ht="39" customHeight="1">
      <c r="B56" s="313"/>
      <c r="C56" s="323"/>
      <c r="D56" s="323"/>
      <c r="E56" s="323"/>
    </row>
    <row r="57" spans="1:12" ht="15.75" customHeight="1">
      <c r="B57" s="191"/>
      <c r="C57" s="189"/>
    </row>
    <row r="58" spans="1:12" ht="15.75" customHeight="1">
      <c r="B58" s="173"/>
      <c r="C58" s="173"/>
    </row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7">
    <mergeCell ref="C54:E56"/>
    <mergeCell ref="B55:B56"/>
    <mergeCell ref="A1:E1"/>
    <mergeCell ref="A2:E2"/>
    <mergeCell ref="A3:E3"/>
    <mergeCell ref="C51:D51"/>
    <mergeCell ref="C53:E53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-0.249977111117893"/>
  </sheetPr>
  <dimension ref="A1:L1002"/>
  <sheetViews>
    <sheetView workbookViewId="0">
      <selection activeCell="D16" sqref="D16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24" t="s">
        <v>329</v>
      </c>
      <c r="B1" s="325"/>
      <c r="C1" s="325"/>
      <c r="D1" s="325"/>
      <c r="E1" s="325"/>
    </row>
    <row r="2" spans="1:5" ht="15.75">
      <c r="A2" s="326" t="s">
        <v>305</v>
      </c>
      <c r="B2" s="324"/>
      <c r="C2" s="324"/>
      <c r="D2" s="324"/>
      <c r="E2" s="324"/>
    </row>
    <row r="3" spans="1:5" ht="15.75">
      <c r="A3" s="327" t="str">
        <f>'Автомат. ввод'!N10</f>
        <v>МКОУ " Сангишинская ООШ"</v>
      </c>
      <c r="B3" s="327"/>
      <c r="C3" s="327"/>
      <c r="D3" s="327"/>
      <c r="E3" s="327"/>
    </row>
    <row r="4" spans="1:5" ht="15">
      <c r="E4" s="174" t="s">
        <v>414</v>
      </c>
    </row>
    <row r="5" spans="1:5" ht="15">
      <c r="A5" s="175" t="s">
        <v>306</v>
      </c>
      <c r="B5" s="175" t="s">
        <v>330</v>
      </c>
      <c r="C5" s="175" t="s">
        <v>331</v>
      </c>
      <c r="D5" s="175" t="s">
        <v>307</v>
      </c>
      <c r="E5" s="175" t="s">
        <v>134</v>
      </c>
    </row>
    <row r="6" spans="1:5" ht="15">
      <c r="A6" s="175">
        <v>1</v>
      </c>
      <c r="B6" s="175" t="s">
        <v>332</v>
      </c>
      <c r="C6" s="176">
        <v>44228</v>
      </c>
      <c r="D6" s="177">
        <f>'1акт'!D7+'1акт'!D19</f>
        <v>24</v>
      </c>
      <c r="E6" s="178">
        <f>'1акт'!E15+'1акт'!E27</f>
        <v>1464</v>
      </c>
    </row>
    <row r="7" spans="1:5" ht="15">
      <c r="A7" s="175">
        <v>2</v>
      </c>
      <c r="B7" s="175" t="s">
        <v>333</v>
      </c>
      <c r="C7" s="176">
        <v>44229</v>
      </c>
      <c r="D7" s="177">
        <f>'2акт'!D7+'2акт'!D19</f>
        <v>24</v>
      </c>
      <c r="E7" s="178">
        <f>'2акт'!E15+'2акт'!E27</f>
        <v>1464</v>
      </c>
    </row>
    <row r="8" spans="1:5" ht="15">
      <c r="A8" s="175">
        <v>3</v>
      </c>
      <c r="B8" s="175" t="s">
        <v>334</v>
      </c>
      <c r="C8" s="176">
        <v>44230</v>
      </c>
      <c r="D8" s="177">
        <f>'3акт'!D7+'3акт'!D19</f>
        <v>24</v>
      </c>
      <c r="E8" s="178">
        <f>'3акт'!E15+'3акт'!E27</f>
        <v>1464</v>
      </c>
    </row>
    <row r="9" spans="1:5" ht="15">
      <c r="A9" s="175">
        <v>4</v>
      </c>
      <c r="B9" s="175" t="s">
        <v>335</v>
      </c>
      <c r="C9" s="176">
        <v>44231</v>
      </c>
      <c r="D9" s="177">
        <f>'4акт'!D7+'4акт'!D19</f>
        <v>24</v>
      </c>
      <c r="E9" s="178">
        <f>'4акт'!E15+'4акт'!E27</f>
        <v>1464</v>
      </c>
    </row>
    <row r="10" spans="1:5" ht="15">
      <c r="A10" s="175">
        <v>5</v>
      </c>
      <c r="B10" s="175" t="s">
        <v>336</v>
      </c>
      <c r="C10" s="176">
        <v>44232</v>
      </c>
      <c r="D10" s="177">
        <f>'5акт'!D7+'5акт'!D19</f>
        <v>24</v>
      </c>
      <c r="E10" s="178">
        <f>'5акт'!E15+'5акт'!E27</f>
        <v>1464.0000000000002</v>
      </c>
    </row>
    <row r="11" spans="1:5" ht="15">
      <c r="A11" s="175">
        <v>6</v>
      </c>
      <c r="B11" s="175" t="s">
        <v>337</v>
      </c>
      <c r="C11" s="176">
        <v>44233</v>
      </c>
      <c r="D11" s="177">
        <f>'6акт'!D7+'6акт'!D19</f>
        <v>17</v>
      </c>
      <c r="E11" s="178">
        <f>'6акт'!E15+'6акт'!E27</f>
        <v>1037</v>
      </c>
    </row>
    <row r="12" spans="1:5" ht="15">
      <c r="A12" s="175">
        <v>7</v>
      </c>
      <c r="B12" s="175" t="s">
        <v>338</v>
      </c>
      <c r="C12" s="176">
        <v>44235</v>
      </c>
      <c r="D12" s="177">
        <f>'7акт'!D7+'7акт'!D19</f>
        <v>23</v>
      </c>
      <c r="E12" s="178">
        <f>'7акт'!E15+'7акт'!E27</f>
        <v>1403.0000000000002</v>
      </c>
    </row>
    <row r="13" spans="1:5" ht="15">
      <c r="A13" s="175">
        <v>8</v>
      </c>
      <c r="B13" s="175" t="s">
        <v>339</v>
      </c>
      <c r="C13" s="176">
        <v>44236</v>
      </c>
      <c r="D13" s="177">
        <f>'8акт'!D7+'8акт'!D19</f>
        <v>23</v>
      </c>
      <c r="E13" s="178">
        <f>'8акт'!E15+'8акт'!E27</f>
        <v>1403</v>
      </c>
    </row>
    <row r="14" spans="1:5" ht="15">
      <c r="A14" s="175">
        <v>9</v>
      </c>
      <c r="B14" s="175" t="s">
        <v>340</v>
      </c>
      <c r="C14" s="176">
        <v>44237</v>
      </c>
      <c r="D14" s="177">
        <f>'9акт'!D7+'9акт'!D19</f>
        <v>23</v>
      </c>
      <c r="E14" s="178">
        <f>'9акт'!E15+'9акт'!E27</f>
        <v>1403</v>
      </c>
    </row>
    <row r="15" spans="1:5" ht="15">
      <c r="A15" s="175">
        <v>10</v>
      </c>
      <c r="B15" s="175" t="s">
        <v>341</v>
      </c>
      <c r="C15" s="176">
        <v>44238</v>
      </c>
      <c r="D15" s="177">
        <f>'10акт'!D7+'10акт'!D19</f>
        <v>23</v>
      </c>
      <c r="E15" s="178">
        <f>'10акт'!E15+'10акт'!E27</f>
        <v>1403</v>
      </c>
    </row>
    <row r="16" spans="1:5" ht="15">
      <c r="A16" s="175">
        <v>11</v>
      </c>
      <c r="B16" s="175" t="s">
        <v>342</v>
      </c>
      <c r="C16" s="176">
        <v>44239</v>
      </c>
      <c r="D16" s="177">
        <f>'11акт'!D7+'11акт'!D19</f>
        <v>23</v>
      </c>
      <c r="E16" s="178">
        <f>'11акт'!E15+'11акт'!E27</f>
        <v>1403</v>
      </c>
    </row>
    <row r="17" spans="1:7" ht="15">
      <c r="A17" s="175">
        <v>12</v>
      </c>
      <c r="B17" s="175" t="s">
        <v>343</v>
      </c>
      <c r="C17" s="176">
        <v>44240</v>
      </c>
      <c r="D17" s="177">
        <f>'12акт'!D7+'12акт'!D19</f>
        <v>17</v>
      </c>
      <c r="E17" s="178">
        <f>'12акт'!E15+'12акт'!E27</f>
        <v>1037</v>
      </c>
    </row>
    <row r="18" spans="1:7" s="299" customFormat="1" ht="15">
      <c r="A18" s="175">
        <v>13</v>
      </c>
      <c r="B18" s="175" t="s">
        <v>344</v>
      </c>
      <c r="C18" s="176">
        <v>44241</v>
      </c>
      <c r="D18" s="177">
        <f>'13акт'!D7+'13акт'!D19</f>
        <v>17</v>
      </c>
      <c r="E18" s="178">
        <f>'13акт'!E15+'13акт'!E27</f>
        <v>1037</v>
      </c>
    </row>
    <row r="19" spans="1:7" ht="15">
      <c r="A19" s="175">
        <v>14</v>
      </c>
      <c r="B19" s="175" t="s">
        <v>345</v>
      </c>
      <c r="C19" s="176">
        <v>44242</v>
      </c>
      <c r="D19" s="177">
        <f>'14акт'!D7+'14акт'!D19</f>
        <v>17</v>
      </c>
      <c r="E19" s="178">
        <f>'14акт'!E15+'14акт'!E27</f>
        <v>1036.9999999999998</v>
      </c>
    </row>
    <row r="20" spans="1:7" ht="15">
      <c r="A20" s="175">
        <v>15</v>
      </c>
      <c r="B20" s="175" t="s">
        <v>346</v>
      </c>
      <c r="C20" s="176">
        <v>44243</v>
      </c>
      <c r="D20" s="177">
        <f>'15акт'!D7+'15акт'!D19</f>
        <v>17</v>
      </c>
      <c r="E20" s="178">
        <f>'15акт'!E15+'15акт'!E27</f>
        <v>1037</v>
      </c>
    </row>
    <row r="21" spans="1:7" ht="15">
      <c r="A21" s="175">
        <v>16</v>
      </c>
      <c r="B21" s="175" t="s">
        <v>347</v>
      </c>
      <c r="C21" s="176">
        <v>44245</v>
      </c>
      <c r="D21" s="177">
        <f>'16акт'!D7+'16акт'!D19</f>
        <v>17</v>
      </c>
      <c r="E21" s="178">
        <f>'16акт'!E15+'16акт'!E27</f>
        <v>1037</v>
      </c>
    </row>
    <row r="22" spans="1:7" ht="15">
      <c r="A22" s="175">
        <v>17</v>
      </c>
      <c r="B22" s="175" t="s">
        <v>348</v>
      </c>
      <c r="C22" s="176">
        <v>44246</v>
      </c>
      <c r="D22" s="177">
        <f>'17акт'!D7+'17акт'!D19</f>
        <v>17</v>
      </c>
      <c r="E22" s="178">
        <f>'17акт'!E15+'17акт'!E27</f>
        <v>1037</v>
      </c>
    </row>
    <row r="23" spans="1:7" ht="15.75" customHeight="1">
      <c r="A23" s="175">
        <v>18</v>
      </c>
      <c r="B23" s="175" t="s">
        <v>349</v>
      </c>
      <c r="C23" s="176">
        <v>44247</v>
      </c>
      <c r="D23" s="177">
        <f>'18акт'!D7+'18акт'!D19</f>
        <v>17</v>
      </c>
      <c r="E23" s="178">
        <f>'18акт'!E15+'18акт'!E27</f>
        <v>1037</v>
      </c>
    </row>
    <row r="24" spans="1:7" ht="15.75" customHeight="1">
      <c r="A24" s="175">
        <v>19</v>
      </c>
      <c r="B24" s="175" t="s">
        <v>350</v>
      </c>
      <c r="C24" s="176">
        <v>44249</v>
      </c>
      <c r="D24" s="177">
        <f>'19акт'!D7+'19акт'!D19</f>
        <v>0</v>
      </c>
      <c r="E24" s="178">
        <f>'19акт'!E15+'19акт'!E27</f>
        <v>0</v>
      </c>
    </row>
    <row r="25" spans="1:7" ht="15.75" customHeight="1">
      <c r="A25" s="175">
        <v>20</v>
      </c>
      <c r="B25" s="175" t="s">
        <v>351</v>
      </c>
      <c r="C25" s="176">
        <v>44250</v>
      </c>
      <c r="D25" s="177">
        <f>'20акт'!D7+'20акт'!D19</f>
        <v>0</v>
      </c>
      <c r="E25" s="178">
        <f>'20акт'!E15+'20акт'!E27</f>
        <v>0</v>
      </c>
    </row>
    <row r="26" spans="1:7" ht="15.75" customHeight="1">
      <c r="A26" s="175">
        <v>21</v>
      </c>
      <c r="B26" s="175" t="s">
        <v>352</v>
      </c>
      <c r="C26" s="176">
        <v>44251</v>
      </c>
      <c r="D26" s="177">
        <f>'21акт'!D7+'21акт'!D19</f>
        <v>24</v>
      </c>
      <c r="E26" s="178">
        <f>'21акт'!E15+'21акт'!E27</f>
        <v>1464</v>
      </c>
    </row>
    <row r="27" spans="1:7" ht="15.75" customHeight="1">
      <c r="A27" s="175">
        <v>22</v>
      </c>
      <c r="B27" s="175" t="s">
        <v>353</v>
      </c>
      <c r="C27" s="176">
        <v>44252</v>
      </c>
      <c r="D27" s="177">
        <f>'22акт'!D7+'22акт'!D19</f>
        <v>24</v>
      </c>
      <c r="E27" s="178">
        <f>'22акт'!E15+'22акт'!E27</f>
        <v>1464</v>
      </c>
    </row>
    <row r="28" spans="1:7" ht="15.75" customHeight="1">
      <c r="A28" s="175">
        <v>23</v>
      </c>
      <c r="B28" s="175" t="s">
        <v>354</v>
      </c>
      <c r="C28" s="176">
        <v>44253</v>
      </c>
      <c r="D28" s="177">
        <f>'23акт'!D7+'23акт'!D19</f>
        <v>24</v>
      </c>
      <c r="E28" s="178">
        <f>'23акт'!E15+'23акт'!E27</f>
        <v>1464</v>
      </c>
    </row>
    <row r="29" spans="1:7" ht="15.75" customHeight="1">
      <c r="A29" s="175">
        <v>24</v>
      </c>
      <c r="B29" s="175" t="s">
        <v>355</v>
      </c>
      <c r="C29" s="176">
        <v>44254</v>
      </c>
      <c r="D29" s="177">
        <f>'24акт'!D7+'24акт'!D19</f>
        <v>17</v>
      </c>
      <c r="E29" s="178">
        <f>'24акт'!E15+'24акт'!E27</f>
        <v>1037</v>
      </c>
    </row>
    <row r="30" spans="1:7" ht="15.75" hidden="1" customHeight="1">
      <c r="A30" s="175"/>
      <c r="B30" s="175"/>
      <c r="C30" s="176"/>
      <c r="D30" s="177"/>
      <c r="E30" s="178"/>
    </row>
    <row r="31" spans="1:7" ht="15.75" hidden="1" customHeight="1">
      <c r="A31" s="175"/>
      <c r="B31" s="175"/>
      <c r="C31" s="176"/>
      <c r="D31" s="177"/>
      <c r="E31" s="178"/>
    </row>
    <row r="32" spans="1:7" ht="15.75" hidden="1" customHeight="1">
      <c r="A32" s="175"/>
      <c r="B32" s="175"/>
      <c r="C32" s="176"/>
      <c r="D32" s="177"/>
      <c r="E32" s="178"/>
      <c r="G32" s="192"/>
    </row>
    <row r="33" spans="1:12" ht="15.75" customHeight="1">
      <c r="A33" s="179"/>
      <c r="B33" s="175"/>
      <c r="C33" s="176"/>
      <c r="D33" s="177"/>
      <c r="E33" s="178"/>
    </row>
    <row r="34" spans="1:12" ht="15.75" customHeight="1">
      <c r="A34" s="175"/>
      <c r="B34" s="180" t="s">
        <v>309</v>
      </c>
      <c r="C34" s="178"/>
      <c r="D34" s="181">
        <f t="shared" ref="D34" si="0">SUM(D6:D33)</f>
        <v>460</v>
      </c>
      <c r="E34" s="182">
        <f>SUM(E6:E29)</f>
        <v>28060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357</v>
      </c>
      <c r="C36" s="328">
        <f>E34/D34</f>
        <v>61</v>
      </c>
      <c r="D36" s="328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310</v>
      </c>
      <c r="C38" s="318" t="s">
        <v>311</v>
      </c>
      <c r="D38" s="325"/>
      <c r="E38" s="325"/>
    </row>
    <row r="39" spans="1:12" ht="15.75" customHeight="1">
      <c r="B39" s="193" t="str">
        <f>'Автомат. ввод'!N10</f>
        <v>МКОУ " Сангишинская ООШ"</v>
      </c>
      <c r="C39" s="312" t="s">
        <v>312</v>
      </c>
      <c r="D39" s="312"/>
      <c r="E39" s="312"/>
    </row>
    <row r="40" spans="1:12" ht="15.6" customHeight="1">
      <c r="B40" s="313" t="str">
        <f>'Автомат. ввод'!N4</f>
        <v xml:space="preserve">Утверждаю.
Директор школы 
___________Чанаева К.Я.)
</v>
      </c>
      <c r="C40" s="312"/>
      <c r="D40" s="312"/>
      <c r="E40" s="312"/>
    </row>
    <row r="41" spans="1:12" ht="39" customHeight="1">
      <c r="B41" s="313"/>
      <c r="C41" s="312"/>
      <c r="D41" s="312"/>
      <c r="E41" s="312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E36C09"/>
  </sheetPr>
  <dimension ref="A1:BX1000"/>
  <sheetViews>
    <sheetView topLeftCell="AT1" workbookViewId="0">
      <selection activeCell="BN4" sqref="BN4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71.5">
      <c r="A2" s="2"/>
      <c r="B2" s="3" t="s">
        <v>0</v>
      </c>
      <c r="C2" s="4" t="s">
        <v>1</v>
      </c>
      <c r="D2" s="4" t="s">
        <v>417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362</v>
      </c>
      <c r="V2" s="3" t="s">
        <v>18</v>
      </c>
      <c r="W2" s="3" t="s">
        <v>19</v>
      </c>
      <c r="X2" s="3" t="s">
        <v>366</v>
      </c>
      <c r="Y2" s="3" t="s">
        <v>20</v>
      </c>
      <c r="Z2" s="3" t="s">
        <v>21</v>
      </c>
      <c r="AA2" s="3" t="s">
        <v>22</v>
      </c>
      <c r="AB2" s="126" t="s">
        <v>145</v>
      </c>
      <c r="AC2" s="126" t="s">
        <v>151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391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405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143</v>
      </c>
      <c r="BF2" s="4" t="s">
        <v>416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418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149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409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C000"/>
  </sheetPr>
  <dimension ref="A1:X59"/>
  <sheetViews>
    <sheetView topLeftCell="A31" zoomScale="80" zoomScaleNormal="80" workbookViewId="0">
      <selection activeCell="P44" sqref="P44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29" t="s">
        <v>397</v>
      </c>
      <c r="C1" s="329"/>
      <c r="D1" s="329"/>
      <c r="E1" s="329"/>
      <c r="F1" s="76"/>
      <c r="G1" s="329" t="s">
        <v>399</v>
      </c>
      <c r="H1" s="329"/>
      <c r="I1" s="329"/>
      <c r="J1" s="329"/>
      <c r="K1" s="329"/>
      <c r="L1" s="76"/>
    </row>
    <row r="2" spans="1:22" ht="15" customHeight="1" thickBot="1">
      <c r="A2" s="336" t="s">
        <v>135</v>
      </c>
      <c r="B2" s="337"/>
      <c r="C2" s="78"/>
      <c r="D2" s="340" t="s">
        <v>136</v>
      </c>
      <c r="E2" s="341"/>
      <c r="F2" s="76"/>
      <c r="G2" s="336" t="s">
        <v>135</v>
      </c>
      <c r="H2" s="337"/>
      <c r="I2" s="78"/>
      <c r="J2" s="340" t="s">
        <v>136</v>
      </c>
      <c r="K2" s="341"/>
      <c r="L2" s="76"/>
    </row>
    <row r="3" spans="1:22" ht="15" customHeight="1">
      <c r="A3" s="338"/>
      <c r="B3" s="339"/>
      <c r="C3" s="79"/>
      <c r="D3" s="342"/>
      <c r="E3" s="343"/>
      <c r="F3" s="76"/>
      <c r="G3" s="338"/>
      <c r="H3" s="339"/>
      <c r="I3" s="79"/>
      <c r="J3" s="342"/>
      <c r="K3" s="343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44"/>
      <c r="B4" s="345"/>
      <c r="C4" s="80"/>
      <c r="D4" s="344"/>
      <c r="E4" s="346"/>
      <c r="F4" s="76"/>
      <c r="G4" s="344"/>
      <c r="H4" s="345"/>
      <c r="I4" s="80"/>
      <c r="J4" s="344"/>
      <c r="K4" s="346"/>
      <c r="L4" s="76"/>
      <c r="N4" s="370" t="s">
        <v>429</v>
      </c>
      <c r="O4" s="371"/>
      <c r="P4" s="371"/>
      <c r="Q4" s="371"/>
      <c r="R4" s="371"/>
      <c r="S4" s="75"/>
      <c r="V4" s="88"/>
    </row>
    <row r="5" spans="1:22" ht="14.25" customHeight="1">
      <c r="A5" s="347">
        <v>0</v>
      </c>
      <c r="B5" s="348"/>
      <c r="C5" s="281"/>
      <c r="D5" s="347">
        <v>0</v>
      </c>
      <c r="E5" s="348"/>
      <c r="F5" s="279"/>
      <c r="G5" s="347">
        <v>24</v>
      </c>
      <c r="H5" s="348"/>
      <c r="I5" s="281"/>
      <c r="J5" s="347">
        <v>17</v>
      </c>
      <c r="K5" s="348"/>
      <c r="L5" s="279"/>
      <c r="N5" s="372"/>
      <c r="O5" s="371"/>
      <c r="P5" s="371"/>
      <c r="Q5" s="371"/>
      <c r="R5" s="371"/>
      <c r="S5" s="75"/>
      <c r="V5" s="88"/>
    </row>
    <row r="6" spans="1:22" ht="14.25" customHeight="1" thickBot="1">
      <c r="A6" s="349"/>
      <c r="B6" s="350"/>
      <c r="C6" s="282"/>
      <c r="D6" s="349"/>
      <c r="E6" s="350"/>
      <c r="F6" s="279"/>
      <c r="G6" s="349"/>
      <c r="H6" s="350"/>
      <c r="I6" s="282"/>
      <c r="J6" s="349"/>
      <c r="K6" s="350"/>
      <c r="L6" s="279"/>
      <c r="N6" s="372"/>
      <c r="O6" s="371"/>
      <c r="P6" s="371"/>
      <c r="Q6" s="371"/>
      <c r="R6" s="371"/>
      <c r="S6" s="75"/>
      <c r="T6" s="360" t="s">
        <v>404</v>
      </c>
      <c r="U6" s="360"/>
      <c r="V6" s="361"/>
    </row>
    <row r="7" spans="1:22" ht="14.25" customHeight="1">
      <c r="A7" s="280"/>
      <c r="B7" s="77"/>
      <c r="C7" s="76"/>
      <c r="D7" s="77"/>
      <c r="E7" s="77"/>
      <c r="F7" s="76"/>
      <c r="G7" s="280"/>
      <c r="H7" s="77"/>
      <c r="I7" s="76"/>
      <c r="J7" s="77"/>
      <c r="K7" s="77"/>
      <c r="L7" s="76"/>
      <c r="N7" s="372"/>
      <c r="O7" s="371"/>
      <c r="P7" s="371"/>
      <c r="Q7" s="371"/>
      <c r="R7" s="371"/>
      <c r="S7" s="75"/>
      <c r="T7" s="360"/>
      <c r="U7" s="360"/>
      <c r="V7" s="361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72"/>
      <c r="O8" s="371"/>
      <c r="P8" s="371"/>
      <c r="Q8" s="371"/>
      <c r="R8" s="371"/>
      <c r="S8" s="364" t="s">
        <v>138</v>
      </c>
      <c r="T8" s="360"/>
      <c r="U8" s="360"/>
      <c r="V8" s="361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64"/>
      <c r="T9" s="360"/>
      <c r="U9" s="360"/>
      <c r="V9" s="361"/>
    </row>
    <row r="10" spans="1:22" ht="14.25" customHeight="1">
      <c r="A10" s="369" t="s">
        <v>137</v>
      </c>
      <c r="B10" s="369"/>
      <c r="C10" s="369"/>
      <c r="D10" s="369"/>
      <c r="E10" s="369"/>
      <c r="F10" s="76"/>
      <c r="G10" s="369" t="s">
        <v>137</v>
      </c>
      <c r="H10" s="369"/>
      <c r="I10" s="369"/>
      <c r="J10" s="369"/>
      <c r="K10" s="369"/>
      <c r="L10" s="76"/>
      <c r="N10" s="365" t="s">
        <v>430</v>
      </c>
      <c r="O10" s="366"/>
      <c r="P10" s="366"/>
      <c r="Q10" s="366"/>
      <c r="R10" s="366"/>
      <c r="S10" s="84"/>
      <c r="T10" s="360"/>
      <c r="U10" s="360"/>
      <c r="V10" s="361"/>
    </row>
    <row r="11" spans="1:22" ht="15" customHeight="1">
      <c r="A11" s="369"/>
      <c r="B11" s="369"/>
      <c r="C11" s="369"/>
      <c r="D11" s="369"/>
      <c r="E11" s="369"/>
      <c r="F11" s="76"/>
      <c r="G11" s="369"/>
      <c r="H11" s="369"/>
      <c r="I11" s="369"/>
      <c r="J11" s="369"/>
      <c r="K11" s="369"/>
      <c r="L11" s="76"/>
      <c r="N11" s="365"/>
      <c r="O11" s="366"/>
      <c r="P11" s="366"/>
      <c r="Q11" s="366"/>
      <c r="R11" s="366"/>
      <c r="S11" s="84"/>
      <c r="V11" s="88"/>
    </row>
    <row r="12" spans="1:22" ht="15" thickBot="1">
      <c r="A12" s="369"/>
      <c r="B12" s="369"/>
      <c r="C12" s="369"/>
      <c r="D12" s="369"/>
      <c r="E12" s="369"/>
      <c r="F12" s="76"/>
      <c r="G12" s="369"/>
      <c r="H12" s="369"/>
      <c r="I12" s="369"/>
      <c r="J12" s="369"/>
      <c r="K12" s="369"/>
      <c r="L12" s="76"/>
      <c r="M12" s="117"/>
      <c r="N12" s="367"/>
      <c r="O12" s="368"/>
      <c r="P12" s="368"/>
      <c r="Q12" s="368"/>
      <c r="R12" s="368"/>
      <c r="S12" s="90"/>
      <c r="T12" s="91"/>
      <c r="U12" s="91"/>
      <c r="V12" s="92"/>
    </row>
    <row r="13" spans="1:22" ht="14.25" customHeight="1">
      <c r="A13" s="369"/>
      <c r="B13" s="369"/>
      <c r="C13" s="369"/>
      <c r="D13" s="369"/>
      <c r="E13" s="369"/>
      <c r="F13" s="76"/>
      <c r="G13" s="369"/>
      <c r="H13" s="369"/>
      <c r="I13" s="369"/>
      <c r="J13" s="369"/>
      <c r="K13" s="369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75">
        <v>1</v>
      </c>
      <c r="G16" s="76"/>
      <c r="H16" s="76"/>
      <c r="I16" s="76"/>
      <c r="J16" s="76"/>
      <c r="K16" s="76"/>
      <c r="L16" s="375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76"/>
      <c r="G17" s="76"/>
      <c r="H17" s="76"/>
      <c r="I17" s="76"/>
      <c r="J17" s="76"/>
      <c r="K17" s="76"/>
      <c r="L17" s="376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51" t="s">
        <v>397</v>
      </c>
      <c r="D19" s="352"/>
      <c r="E19" s="353"/>
      <c r="F19" s="253"/>
      <c r="G19" s="253"/>
      <c r="H19" s="116"/>
      <c r="I19" s="116"/>
      <c r="J19" s="116"/>
      <c r="K19" s="351" t="s">
        <v>398</v>
      </c>
      <c r="L19" s="352"/>
      <c r="M19" s="353"/>
      <c r="N19" s="116"/>
      <c r="O19" s="116"/>
      <c r="P19" s="119"/>
      <c r="Q19" s="119"/>
    </row>
    <row r="20" spans="1:24" ht="18">
      <c r="A20" s="354" t="s">
        <v>152</v>
      </c>
      <c r="B20" s="355"/>
      <c r="C20" s="356"/>
      <c r="E20" s="357" t="s">
        <v>229</v>
      </c>
      <c r="F20" s="358"/>
      <c r="G20" s="359"/>
      <c r="I20" s="362" t="s">
        <v>152</v>
      </c>
      <c r="J20" s="362"/>
      <c r="K20" s="363"/>
      <c r="M20" s="373" t="s">
        <v>229</v>
      </c>
      <c r="N20" s="374"/>
      <c r="O20" s="374"/>
      <c r="P20" s="119"/>
      <c r="Q20" s="119"/>
    </row>
    <row r="21" spans="1:24" ht="21">
      <c r="A21" s="120">
        <v>1</v>
      </c>
      <c r="B21" s="121" t="s">
        <v>91</v>
      </c>
      <c r="C21" s="122">
        <f t="shared" ref="C21:C51" si="0">IF(B21="Суббота",$D$5,$A$5)</f>
        <v>0</v>
      </c>
      <c r="E21" s="120">
        <v>1</v>
      </c>
      <c r="F21" s="121" t="str">
        <f t="shared" ref="F21:F50" si="1">B21</f>
        <v>Понедельник</v>
      </c>
      <c r="G21" s="122">
        <f t="shared" ref="G21:G50" si="2">C21</f>
        <v>0</v>
      </c>
      <c r="I21" s="120">
        <v>1</v>
      </c>
      <c r="J21" s="121" t="s">
        <v>91</v>
      </c>
      <c r="K21" s="122">
        <f t="shared" ref="K21:K50" si="3">IF(J21="Суббота",$J$5,$G$5)</f>
        <v>24</v>
      </c>
      <c r="M21" s="120">
        <v>1</v>
      </c>
      <c r="N21" s="121" t="str">
        <f t="shared" ref="N21:N50" si="4">J21</f>
        <v>Понедельник</v>
      </c>
      <c r="O21" s="122">
        <f t="shared" ref="O21:O50" si="5">K21</f>
        <v>24</v>
      </c>
      <c r="Q21" s="116"/>
      <c r="S21" s="270"/>
      <c r="T21" s="270"/>
      <c r="U21" s="270"/>
      <c r="V21" s="270"/>
      <c r="W21" s="270"/>
      <c r="X21" s="270"/>
    </row>
    <row r="22" spans="1:24" ht="21">
      <c r="A22" s="120">
        <v>2</v>
      </c>
      <c r="B22" s="121" t="s">
        <v>95</v>
      </c>
      <c r="C22" s="122">
        <f t="shared" si="0"/>
        <v>0</v>
      </c>
      <c r="E22" s="120">
        <v>2</v>
      </c>
      <c r="F22" s="121" t="str">
        <f t="shared" si="1"/>
        <v>Вторник</v>
      </c>
      <c r="G22" s="122">
        <f t="shared" si="2"/>
        <v>0</v>
      </c>
      <c r="I22" s="120">
        <v>2</v>
      </c>
      <c r="J22" s="121" t="s">
        <v>95</v>
      </c>
      <c r="K22" s="122">
        <f t="shared" si="3"/>
        <v>24</v>
      </c>
      <c r="M22" s="120">
        <v>2</v>
      </c>
      <c r="N22" s="121" t="str">
        <f t="shared" si="4"/>
        <v>Вторник</v>
      </c>
      <c r="O22" s="122">
        <f t="shared" si="5"/>
        <v>24</v>
      </c>
      <c r="Q22" s="116"/>
      <c r="S22" s="270"/>
      <c r="T22" s="270"/>
      <c r="U22" s="270"/>
      <c r="V22" s="270"/>
      <c r="W22" s="270"/>
      <c r="X22" s="270"/>
    </row>
    <row r="23" spans="1:24" ht="21">
      <c r="A23" s="120">
        <v>3</v>
      </c>
      <c r="B23" s="121" t="s">
        <v>101</v>
      </c>
      <c r="C23" s="122">
        <f t="shared" si="0"/>
        <v>0</v>
      </c>
      <c r="E23" s="120">
        <v>3</v>
      </c>
      <c r="F23" s="121" t="str">
        <f t="shared" si="1"/>
        <v>Среда</v>
      </c>
      <c r="G23" s="122">
        <f t="shared" si="2"/>
        <v>0</v>
      </c>
      <c r="I23" s="120">
        <v>3</v>
      </c>
      <c r="J23" s="121" t="s">
        <v>101</v>
      </c>
      <c r="K23" s="122">
        <f t="shared" si="3"/>
        <v>24</v>
      </c>
      <c r="M23" s="120">
        <v>3</v>
      </c>
      <c r="N23" s="121" t="str">
        <f t="shared" si="4"/>
        <v>Среда</v>
      </c>
      <c r="O23" s="122">
        <f t="shared" si="5"/>
        <v>24</v>
      </c>
      <c r="Q23" s="116"/>
      <c r="S23" s="270"/>
      <c r="T23" s="270"/>
      <c r="U23" s="270"/>
      <c r="V23" s="270"/>
      <c r="W23" s="270"/>
      <c r="X23" s="270"/>
    </row>
    <row r="24" spans="1:24" ht="21">
      <c r="A24" s="120">
        <v>4</v>
      </c>
      <c r="B24" s="121" t="s">
        <v>67</v>
      </c>
      <c r="C24" s="122">
        <f t="shared" si="0"/>
        <v>0</v>
      </c>
      <c r="E24" s="120">
        <v>4</v>
      </c>
      <c r="F24" s="121" t="str">
        <f t="shared" si="1"/>
        <v>Четверг</v>
      </c>
      <c r="G24" s="122">
        <f t="shared" si="2"/>
        <v>0</v>
      </c>
      <c r="I24" s="120">
        <v>4</v>
      </c>
      <c r="J24" s="121" t="s">
        <v>67</v>
      </c>
      <c r="K24" s="122">
        <f t="shared" si="3"/>
        <v>24</v>
      </c>
      <c r="M24" s="120">
        <v>4</v>
      </c>
      <c r="N24" s="121" t="str">
        <f t="shared" si="4"/>
        <v>Четверг</v>
      </c>
      <c r="O24" s="122">
        <f t="shared" si="5"/>
        <v>24</v>
      </c>
      <c r="Q24" s="116"/>
      <c r="S24" s="270"/>
      <c r="T24" s="270"/>
      <c r="U24" s="270"/>
      <c r="V24" s="270"/>
      <c r="W24" s="270"/>
      <c r="X24" s="270"/>
    </row>
    <row r="25" spans="1:24" ht="21">
      <c r="A25" s="120">
        <v>5</v>
      </c>
      <c r="B25" s="121" t="s">
        <v>80</v>
      </c>
      <c r="C25" s="122">
        <f t="shared" si="0"/>
        <v>0</v>
      </c>
      <c r="E25" s="120">
        <v>5</v>
      </c>
      <c r="F25" s="121" t="str">
        <f t="shared" si="1"/>
        <v>Пятница</v>
      </c>
      <c r="G25" s="122">
        <f t="shared" si="2"/>
        <v>0</v>
      </c>
      <c r="I25" s="120">
        <v>5</v>
      </c>
      <c r="J25" s="121" t="s">
        <v>80</v>
      </c>
      <c r="K25" s="122">
        <f t="shared" si="3"/>
        <v>24</v>
      </c>
      <c r="M25" s="120">
        <v>5</v>
      </c>
      <c r="N25" s="121" t="str">
        <f t="shared" si="4"/>
        <v>Пятница</v>
      </c>
      <c r="O25" s="122">
        <f t="shared" si="5"/>
        <v>24</v>
      </c>
      <c r="Q25" s="116"/>
      <c r="S25" s="270"/>
      <c r="T25" s="270"/>
      <c r="U25" s="270"/>
      <c r="V25" s="270"/>
      <c r="W25" s="270"/>
      <c r="X25" s="270"/>
    </row>
    <row r="26" spans="1:24" ht="21">
      <c r="A26" s="120">
        <v>6</v>
      </c>
      <c r="B26" s="121" t="s">
        <v>85</v>
      </c>
      <c r="C26" s="122">
        <f t="shared" si="0"/>
        <v>0</v>
      </c>
      <c r="E26" s="120">
        <v>6</v>
      </c>
      <c r="F26" s="121" t="str">
        <f t="shared" si="1"/>
        <v>Суббота</v>
      </c>
      <c r="G26" s="122">
        <f t="shared" si="2"/>
        <v>0</v>
      </c>
      <c r="I26" s="120">
        <v>6</v>
      </c>
      <c r="J26" s="121" t="s">
        <v>85</v>
      </c>
      <c r="K26" s="122">
        <f t="shared" si="3"/>
        <v>17</v>
      </c>
      <c r="M26" s="120">
        <v>6</v>
      </c>
      <c r="N26" s="121" t="str">
        <f t="shared" si="4"/>
        <v>Суббота</v>
      </c>
      <c r="O26" s="122">
        <f t="shared" si="5"/>
        <v>17</v>
      </c>
      <c r="Q26" s="116"/>
      <c r="S26" s="270"/>
      <c r="T26" s="270"/>
      <c r="U26" s="270"/>
      <c r="V26" s="270"/>
      <c r="W26" s="270"/>
      <c r="X26" s="270"/>
    </row>
    <row r="27" spans="1:24" ht="21" hidden="1">
      <c r="A27" s="120">
        <v>7</v>
      </c>
      <c r="B27" s="121" t="s">
        <v>90</v>
      </c>
      <c r="C27" s="122">
        <v>0</v>
      </c>
      <c r="E27" s="120">
        <v>7</v>
      </c>
      <c r="F27" s="121" t="str">
        <f t="shared" si="1"/>
        <v>Воскресенье</v>
      </c>
      <c r="G27" s="122">
        <f t="shared" si="2"/>
        <v>0</v>
      </c>
      <c r="I27" s="120">
        <v>7</v>
      </c>
      <c r="J27" s="121" t="s">
        <v>90</v>
      </c>
      <c r="K27" s="122">
        <v>0</v>
      </c>
      <c r="M27" s="120">
        <v>7</v>
      </c>
      <c r="N27" s="121" t="str">
        <f t="shared" si="4"/>
        <v>Воскресенье</v>
      </c>
      <c r="O27" s="122">
        <f t="shared" si="5"/>
        <v>0</v>
      </c>
      <c r="Q27" s="116"/>
      <c r="S27" s="270"/>
      <c r="T27" s="270"/>
      <c r="U27" s="270"/>
      <c r="V27" s="270"/>
      <c r="W27" s="270"/>
      <c r="X27" s="270"/>
    </row>
    <row r="28" spans="1:24" ht="21">
      <c r="A28" s="120">
        <v>8</v>
      </c>
      <c r="B28" s="121" t="s">
        <v>91</v>
      </c>
      <c r="C28" s="122">
        <f t="shared" si="0"/>
        <v>0</v>
      </c>
      <c r="E28" s="120">
        <v>8</v>
      </c>
      <c r="F28" s="121" t="str">
        <f t="shared" si="1"/>
        <v>Понедельник</v>
      </c>
      <c r="G28" s="122">
        <f t="shared" si="2"/>
        <v>0</v>
      </c>
      <c r="I28" s="120">
        <v>8</v>
      </c>
      <c r="J28" s="121" t="s">
        <v>91</v>
      </c>
      <c r="K28" s="122">
        <f t="shared" si="3"/>
        <v>24</v>
      </c>
      <c r="M28" s="120">
        <v>8</v>
      </c>
      <c r="N28" s="121" t="str">
        <f t="shared" si="4"/>
        <v>Понедельник</v>
      </c>
      <c r="O28" s="122">
        <v>23</v>
      </c>
      <c r="Q28" s="116"/>
      <c r="S28" s="270"/>
      <c r="T28" s="270"/>
      <c r="U28" s="270"/>
      <c r="V28" s="270"/>
      <c r="W28" s="270"/>
      <c r="X28" s="270"/>
    </row>
    <row r="29" spans="1:24" ht="21">
      <c r="A29" s="120">
        <v>9</v>
      </c>
      <c r="B29" s="121" t="s">
        <v>95</v>
      </c>
      <c r="C29" s="122">
        <f t="shared" si="0"/>
        <v>0</v>
      </c>
      <c r="E29" s="120">
        <v>9</v>
      </c>
      <c r="F29" s="121" t="str">
        <f t="shared" si="1"/>
        <v>Вторник</v>
      </c>
      <c r="G29" s="122">
        <f t="shared" si="2"/>
        <v>0</v>
      </c>
      <c r="I29" s="120">
        <v>9</v>
      </c>
      <c r="J29" s="121" t="s">
        <v>95</v>
      </c>
      <c r="K29" s="122">
        <f t="shared" si="3"/>
        <v>24</v>
      </c>
      <c r="M29" s="120">
        <v>9</v>
      </c>
      <c r="N29" s="121" t="str">
        <f t="shared" si="4"/>
        <v>Вторник</v>
      </c>
      <c r="O29" s="122">
        <v>23</v>
      </c>
      <c r="Q29" s="116"/>
      <c r="R29" s="330" t="s">
        <v>228</v>
      </c>
      <c r="S29" s="331"/>
      <c r="T29" s="331"/>
      <c r="U29" s="331"/>
      <c r="V29" s="331"/>
      <c r="W29" s="332"/>
      <c r="X29" s="270"/>
    </row>
    <row r="30" spans="1:24" ht="21">
      <c r="A30" s="120">
        <v>10</v>
      </c>
      <c r="B30" s="121" t="s">
        <v>101</v>
      </c>
      <c r="C30" s="122">
        <f t="shared" si="0"/>
        <v>0</v>
      </c>
      <c r="E30" s="120">
        <v>10</v>
      </c>
      <c r="F30" s="121" t="str">
        <f t="shared" si="1"/>
        <v>Среда</v>
      </c>
      <c r="G30" s="122">
        <f t="shared" si="2"/>
        <v>0</v>
      </c>
      <c r="I30" s="120">
        <v>10</v>
      </c>
      <c r="J30" s="121" t="s">
        <v>101</v>
      </c>
      <c r="K30" s="122">
        <f t="shared" si="3"/>
        <v>24</v>
      </c>
      <c r="M30" s="120">
        <v>10</v>
      </c>
      <c r="N30" s="121" t="str">
        <f t="shared" si="4"/>
        <v>Среда</v>
      </c>
      <c r="O30" s="122">
        <v>23</v>
      </c>
      <c r="Q30" s="116"/>
      <c r="R30" s="330"/>
      <c r="S30" s="331"/>
      <c r="T30" s="331"/>
      <c r="U30" s="331"/>
      <c r="V30" s="331"/>
      <c r="W30" s="332"/>
      <c r="X30" s="270"/>
    </row>
    <row r="31" spans="1:24" ht="21">
      <c r="A31" s="120">
        <v>11</v>
      </c>
      <c r="B31" s="121" t="s">
        <v>67</v>
      </c>
      <c r="C31" s="122">
        <f t="shared" si="0"/>
        <v>0</v>
      </c>
      <c r="E31" s="120">
        <v>11</v>
      </c>
      <c r="F31" s="121" t="str">
        <f t="shared" si="1"/>
        <v>Четверг</v>
      </c>
      <c r="G31" s="122">
        <f t="shared" si="2"/>
        <v>0</v>
      </c>
      <c r="I31" s="120">
        <v>11</v>
      </c>
      <c r="J31" s="121" t="s">
        <v>67</v>
      </c>
      <c r="K31" s="122">
        <f t="shared" si="3"/>
        <v>24</v>
      </c>
      <c r="M31" s="120">
        <v>11</v>
      </c>
      <c r="N31" s="121" t="str">
        <f t="shared" si="4"/>
        <v>Четверг</v>
      </c>
      <c r="O31" s="122">
        <v>23</v>
      </c>
      <c r="R31" s="330"/>
      <c r="S31" s="331"/>
      <c r="T31" s="331"/>
      <c r="U31" s="331"/>
      <c r="V31" s="331"/>
      <c r="W31" s="332"/>
      <c r="X31" s="270"/>
    </row>
    <row r="32" spans="1:24" ht="21">
      <c r="A32" s="120">
        <v>12</v>
      </c>
      <c r="B32" s="121" t="s">
        <v>80</v>
      </c>
      <c r="C32" s="122">
        <f t="shared" si="0"/>
        <v>0</v>
      </c>
      <c r="E32" s="120">
        <v>12</v>
      </c>
      <c r="F32" s="121" t="str">
        <f t="shared" si="1"/>
        <v>Пятница</v>
      </c>
      <c r="G32" s="122">
        <f t="shared" si="2"/>
        <v>0</v>
      </c>
      <c r="I32" s="120">
        <v>12</v>
      </c>
      <c r="J32" s="121" t="s">
        <v>80</v>
      </c>
      <c r="K32" s="122">
        <f t="shared" si="3"/>
        <v>24</v>
      </c>
      <c r="M32" s="120">
        <v>12</v>
      </c>
      <c r="N32" s="121" t="str">
        <f t="shared" si="4"/>
        <v>Пятница</v>
      </c>
      <c r="O32" s="122">
        <v>23</v>
      </c>
      <c r="R32" s="330"/>
      <c r="S32" s="331"/>
      <c r="T32" s="331"/>
      <c r="U32" s="331"/>
      <c r="V32" s="331"/>
      <c r="W32" s="332"/>
      <c r="X32" s="270"/>
    </row>
    <row r="33" spans="1:23" ht="21">
      <c r="A33" s="120">
        <v>13</v>
      </c>
      <c r="B33" s="121" t="s">
        <v>85</v>
      </c>
      <c r="C33" s="122">
        <f t="shared" si="0"/>
        <v>0</v>
      </c>
      <c r="E33" s="120">
        <v>13</v>
      </c>
      <c r="F33" s="121" t="str">
        <f t="shared" si="1"/>
        <v>Суббота</v>
      </c>
      <c r="G33" s="122">
        <f t="shared" si="2"/>
        <v>0</v>
      </c>
      <c r="I33" s="120">
        <v>13</v>
      </c>
      <c r="J33" s="121" t="s">
        <v>85</v>
      </c>
      <c r="K33" s="122">
        <f t="shared" si="3"/>
        <v>17</v>
      </c>
      <c r="M33" s="120">
        <v>13</v>
      </c>
      <c r="N33" s="121" t="str">
        <f t="shared" si="4"/>
        <v>Суббота</v>
      </c>
      <c r="O33" s="122">
        <v>17</v>
      </c>
      <c r="R33" s="330"/>
      <c r="S33" s="331"/>
      <c r="T33" s="331"/>
      <c r="U33" s="331"/>
      <c r="V33" s="331"/>
      <c r="W33" s="332"/>
    </row>
    <row r="34" spans="1:23" ht="21" hidden="1">
      <c r="A34" s="120">
        <v>14</v>
      </c>
      <c r="B34" s="121" t="s">
        <v>90</v>
      </c>
      <c r="C34" s="122">
        <v>0</v>
      </c>
      <c r="E34" s="120">
        <v>14</v>
      </c>
      <c r="F34" s="121" t="str">
        <f t="shared" si="1"/>
        <v>Воскресенье</v>
      </c>
      <c r="G34" s="122">
        <f t="shared" si="2"/>
        <v>0</v>
      </c>
      <c r="I34" s="120">
        <v>14</v>
      </c>
      <c r="J34" s="121" t="s">
        <v>90</v>
      </c>
      <c r="K34" s="122">
        <v>0</v>
      </c>
      <c r="M34" s="120">
        <v>14</v>
      </c>
      <c r="N34" s="121" t="str">
        <f t="shared" si="4"/>
        <v>Воскресенье</v>
      </c>
      <c r="O34" s="122">
        <f t="shared" si="5"/>
        <v>0</v>
      </c>
      <c r="R34" s="330"/>
      <c r="S34" s="331"/>
      <c r="T34" s="331"/>
      <c r="U34" s="331"/>
      <c r="V34" s="331"/>
      <c r="W34" s="332"/>
    </row>
    <row r="35" spans="1:23" ht="21">
      <c r="A35" s="120">
        <v>15</v>
      </c>
      <c r="B35" s="121" t="s">
        <v>91</v>
      </c>
      <c r="C35" s="122">
        <f t="shared" si="0"/>
        <v>0</v>
      </c>
      <c r="E35" s="120">
        <v>15</v>
      </c>
      <c r="F35" s="121" t="str">
        <f t="shared" si="1"/>
        <v>Понедельник</v>
      </c>
      <c r="G35" s="122">
        <f t="shared" si="2"/>
        <v>0</v>
      </c>
      <c r="I35" s="120">
        <v>15</v>
      </c>
      <c r="J35" s="121" t="s">
        <v>91</v>
      </c>
      <c r="K35" s="122">
        <v>17</v>
      </c>
      <c r="M35" s="120">
        <v>15</v>
      </c>
      <c r="N35" s="121" t="str">
        <f t="shared" si="4"/>
        <v>Понедельник</v>
      </c>
      <c r="O35" s="122">
        <v>17</v>
      </c>
      <c r="R35" s="330"/>
      <c r="S35" s="331"/>
      <c r="T35" s="331"/>
      <c r="U35" s="331"/>
      <c r="V35" s="331"/>
      <c r="W35" s="332"/>
    </row>
    <row r="36" spans="1:23" ht="21">
      <c r="A36" s="120">
        <v>16</v>
      </c>
      <c r="B36" s="121" t="s">
        <v>95</v>
      </c>
      <c r="C36" s="122">
        <f t="shared" si="0"/>
        <v>0</v>
      </c>
      <c r="E36" s="120">
        <v>16</v>
      </c>
      <c r="F36" s="121" t="str">
        <f t="shared" si="1"/>
        <v>Вторник</v>
      </c>
      <c r="G36" s="122">
        <f t="shared" si="2"/>
        <v>0</v>
      </c>
      <c r="I36" s="120">
        <v>16</v>
      </c>
      <c r="J36" s="121" t="s">
        <v>95</v>
      </c>
      <c r="K36" s="122">
        <v>17</v>
      </c>
      <c r="M36" s="120">
        <v>16</v>
      </c>
      <c r="N36" s="121" t="str">
        <f t="shared" si="4"/>
        <v>Вторник</v>
      </c>
      <c r="O36" s="122">
        <v>17</v>
      </c>
      <c r="R36" s="330"/>
      <c r="S36" s="331"/>
      <c r="T36" s="331"/>
      <c r="U36" s="331"/>
      <c r="V36" s="331"/>
      <c r="W36" s="332"/>
    </row>
    <row r="37" spans="1:23" ht="21">
      <c r="A37" s="120">
        <v>17</v>
      </c>
      <c r="B37" s="121" t="s">
        <v>101</v>
      </c>
      <c r="C37" s="122">
        <f t="shared" si="0"/>
        <v>0</v>
      </c>
      <c r="E37" s="120">
        <v>17</v>
      </c>
      <c r="F37" s="121" t="str">
        <f t="shared" si="1"/>
        <v>Среда</v>
      </c>
      <c r="G37" s="122">
        <f t="shared" si="2"/>
        <v>0</v>
      </c>
      <c r="I37" s="120">
        <v>17</v>
      </c>
      <c r="J37" s="121" t="s">
        <v>101</v>
      </c>
      <c r="K37" s="122">
        <v>17</v>
      </c>
      <c r="M37" s="120">
        <v>17</v>
      </c>
      <c r="N37" s="121" t="str">
        <f t="shared" si="4"/>
        <v>Среда</v>
      </c>
      <c r="O37" s="122">
        <v>17</v>
      </c>
      <c r="R37" s="330"/>
      <c r="S37" s="331"/>
      <c r="T37" s="331"/>
      <c r="U37" s="331"/>
      <c r="V37" s="331"/>
      <c r="W37" s="332"/>
    </row>
    <row r="38" spans="1:23" ht="21">
      <c r="A38" s="120">
        <v>18</v>
      </c>
      <c r="B38" s="121" t="s">
        <v>67</v>
      </c>
      <c r="C38" s="122">
        <f t="shared" si="0"/>
        <v>0</v>
      </c>
      <c r="E38" s="120">
        <v>18</v>
      </c>
      <c r="F38" s="121" t="str">
        <f t="shared" si="1"/>
        <v>Четверг</v>
      </c>
      <c r="G38" s="122">
        <f t="shared" si="2"/>
        <v>0</v>
      </c>
      <c r="I38" s="120">
        <v>18</v>
      </c>
      <c r="J38" s="121" t="s">
        <v>67</v>
      </c>
      <c r="K38" s="122">
        <v>17</v>
      </c>
      <c r="M38" s="120">
        <v>18</v>
      </c>
      <c r="N38" s="121" t="str">
        <f t="shared" si="4"/>
        <v>Четверг</v>
      </c>
      <c r="O38" s="122">
        <v>17</v>
      </c>
      <c r="R38" s="330"/>
      <c r="S38" s="331"/>
      <c r="T38" s="331"/>
      <c r="U38" s="331"/>
      <c r="V38" s="331"/>
      <c r="W38" s="332"/>
    </row>
    <row r="39" spans="1:23" ht="21">
      <c r="A39" s="120">
        <v>19</v>
      </c>
      <c r="B39" s="121" t="s">
        <v>80</v>
      </c>
      <c r="C39" s="122">
        <f t="shared" si="0"/>
        <v>0</v>
      </c>
      <c r="E39" s="120">
        <v>19</v>
      </c>
      <c r="F39" s="121" t="str">
        <f t="shared" si="1"/>
        <v>Пятница</v>
      </c>
      <c r="G39" s="122">
        <f t="shared" si="2"/>
        <v>0</v>
      </c>
      <c r="I39" s="120">
        <v>19</v>
      </c>
      <c r="J39" s="121" t="s">
        <v>80</v>
      </c>
      <c r="K39" s="122">
        <v>17</v>
      </c>
      <c r="M39" s="120">
        <v>19</v>
      </c>
      <c r="N39" s="121" t="str">
        <f t="shared" si="4"/>
        <v>Пятница</v>
      </c>
      <c r="O39" s="122">
        <v>17</v>
      </c>
      <c r="R39" s="330"/>
      <c r="S39" s="331"/>
      <c r="T39" s="331"/>
      <c r="U39" s="331"/>
      <c r="V39" s="331"/>
      <c r="W39" s="332"/>
    </row>
    <row r="40" spans="1:23" ht="21.75" thickBot="1">
      <c r="A40" s="120">
        <v>20</v>
      </c>
      <c r="B40" s="121" t="s">
        <v>85</v>
      </c>
      <c r="C40" s="122">
        <f t="shared" si="0"/>
        <v>0</v>
      </c>
      <c r="E40" s="120">
        <v>20</v>
      </c>
      <c r="F40" s="121" t="str">
        <f t="shared" si="1"/>
        <v>Суббота</v>
      </c>
      <c r="G40" s="122">
        <f t="shared" si="2"/>
        <v>0</v>
      </c>
      <c r="I40" s="120">
        <v>20</v>
      </c>
      <c r="J40" s="121" t="s">
        <v>85</v>
      </c>
      <c r="K40" s="122">
        <f t="shared" si="3"/>
        <v>17</v>
      </c>
      <c r="M40" s="120">
        <v>20</v>
      </c>
      <c r="N40" s="121" t="str">
        <f t="shared" si="4"/>
        <v>Суббота</v>
      </c>
      <c r="O40" s="122">
        <v>17</v>
      </c>
      <c r="R40" s="333"/>
      <c r="S40" s="334"/>
      <c r="T40" s="334"/>
      <c r="U40" s="334"/>
      <c r="V40" s="334"/>
      <c r="W40" s="335"/>
    </row>
    <row r="41" spans="1:23" ht="21" hidden="1">
      <c r="A41" s="120">
        <v>21</v>
      </c>
      <c r="B41" s="121" t="s">
        <v>90</v>
      </c>
      <c r="C41" s="122">
        <f t="shared" si="0"/>
        <v>0</v>
      </c>
      <c r="E41" s="120">
        <v>21</v>
      </c>
      <c r="F41" s="121" t="str">
        <f t="shared" si="1"/>
        <v>Воскресенье</v>
      </c>
      <c r="G41" s="122">
        <f t="shared" si="2"/>
        <v>0</v>
      </c>
      <c r="I41" s="120">
        <v>21</v>
      </c>
      <c r="J41" s="121" t="s">
        <v>90</v>
      </c>
      <c r="K41" s="122">
        <f t="shared" si="3"/>
        <v>24</v>
      </c>
      <c r="M41" s="120">
        <v>21</v>
      </c>
      <c r="N41" s="121" t="str">
        <f t="shared" si="4"/>
        <v>Воскресенье</v>
      </c>
      <c r="O41" s="122">
        <f t="shared" si="5"/>
        <v>24</v>
      </c>
    </row>
    <row r="42" spans="1:23" ht="21">
      <c r="A42" s="120">
        <v>22</v>
      </c>
      <c r="B42" s="121" t="s">
        <v>91</v>
      </c>
      <c r="C42" s="122">
        <f t="shared" si="0"/>
        <v>0</v>
      </c>
      <c r="E42" s="120">
        <v>22</v>
      </c>
      <c r="F42" s="121" t="str">
        <f t="shared" si="1"/>
        <v>Понедельник</v>
      </c>
      <c r="G42" s="122">
        <f t="shared" si="2"/>
        <v>0</v>
      </c>
      <c r="I42" s="120">
        <v>22</v>
      </c>
      <c r="J42" s="121" t="s">
        <v>91</v>
      </c>
      <c r="K42" s="122">
        <v>0</v>
      </c>
      <c r="M42" s="120">
        <v>22</v>
      </c>
      <c r="N42" s="121" t="str">
        <f t="shared" si="4"/>
        <v>Понедельник</v>
      </c>
      <c r="O42" s="122">
        <v>0</v>
      </c>
    </row>
    <row r="43" spans="1:23" ht="21">
      <c r="A43" s="120">
        <v>23</v>
      </c>
      <c r="B43" s="121" t="s">
        <v>95</v>
      </c>
      <c r="C43" s="122">
        <f t="shared" si="0"/>
        <v>0</v>
      </c>
      <c r="E43" s="120">
        <v>23</v>
      </c>
      <c r="F43" s="121" t="str">
        <f t="shared" si="1"/>
        <v>Вторник</v>
      </c>
      <c r="G43" s="122">
        <f t="shared" si="2"/>
        <v>0</v>
      </c>
      <c r="I43" s="120">
        <v>23</v>
      </c>
      <c r="J43" s="121" t="s">
        <v>95</v>
      </c>
      <c r="K43" s="122">
        <v>0</v>
      </c>
      <c r="M43" s="120">
        <v>23</v>
      </c>
      <c r="N43" s="121" t="str">
        <f t="shared" si="4"/>
        <v>Вторник</v>
      </c>
      <c r="O43" s="122">
        <v>0</v>
      </c>
    </row>
    <row r="44" spans="1:23" ht="21">
      <c r="A44" s="120">
        <v>24</v>
      </c>
      <c r="B44" s="121" t="s">
        <v>101</v>
      </c>
      <c r="C44" s="122">
        <f t="shared" si="0"/>
        <v>0</v>
      </c>
      <c r="E44" s="120">
        <v>24</v>
      </c>
      <c r="F44" s="121" t="str">
        <f t="shared" si="1"/>
        <v>Среда</v>
      </c>
      <c r="G44" s="122">
        <f t="shared" si="2"/>
        <v>0</v>
      </c>
      <c r="I44" s="120">
        <v>24</v>
      </c>
      <c r="J44" s="121" t="s">
        <v>101</v>
      </c>
      <c r="K44" s="122">
        <f t="shared" si="3"/>
        <v>24</v>
      </c>
      <c r="M44" s="120">
        <v>24</v>
      </c>
      <c r="N44" s="121" t="str">
        <f t="shared" si="4"/>
        <v>Среда</v>
      </c>
      <c r="O44" s="122">
        <v>24</v>
      </c>
    </row>
    <row r="45" spans="1:23" ht="21">
      <c r="A45" s="120">
        <v>25</v>
      </c>
      <c r="B45" s="121" t="s">
        <v>67</v>
      </c>
      <c r="C45" s="122">
        <f t="shared" si="0"/>
        <v>0</v>
      </c>
      <c r="E45" s="120">
        <v>25</v>
      </c>
      <c r="F45" s="121" t="str">
        <f t="shared" si="1"/>
        <v>Четверг</v>
      </c>
      <c r="G45" s="122">
        <f t="shared" si="2"/>
        <v>0</v>
      </c>
      <c r="I45" s="120">
        <v>25</v>
      </c>
      <c r="J45" s="121" t="s">
        <v>67</v>
      </c>
      <c r="K45" s="122">
        <f t="shared" si="3"/>
        <v>24</v>
      </c>
      <c r="M45" s="120">
        <v>25</v>
      </c>
      <c r="N45" s="121" t="str">
        <f t="shared" si="4"/>
        <v>Четверг</v>
      </c>
      <c r="O45" s="122">
        <v>24</v>
      </c>
    </row>
    <row r="46" spans="1:23" ht="21">
      <c r="A46" s="120">
        <v>26</v>
      </c>
      <c r="B46" s="121" t="s">
        <v>80</v>
      </c>
      <c r="C46" s="122">
        <f t="shared" si="0"/>
        <v>0</v>
      </c>
      <c r="E46" s="120">
        <v>26</v>
      </c>
      <c r="F46" s="121" t="str">
        <f t="shared" si="1"/>
        <v>Пятница</v>
      </c>
      <c r="G46" s="122">
        <f t="shared" si="2"/>
        <v>0</v>
      </c>
      <c r="I46" s="120">
        <v>26</v>
      </c>
      <c r="J46" s="121" t="s">
        <v>80</v>
      </c>
      <c r="K46" s="122">
        <f t="shared" si="3"/>
        <v>24</v>
      </c>
      <c r="M46" s="120">
        <v>26</v>
      </c>
      <c r="N46" s="121" t="str">
        <f t="shared" si="4"/>
        <v>Пятница</v>
      </c>
      <c r="O46" s="122">
        <v>24</v>
      </c>
    </row>
    <row r="47" spans="1:23" ht="21">
      <c r="A47" s="120">
        <v>27</v>
      </c>
      <c r="B47" s="121" t="s">
        <v>85</v>
      </c>
      <c r="C47" s="122">
        <f t="shared" si="0"/>
        <v>0</v>
      </c>
      <c r="E47" s="120">
        <v>27</v>
      </c>
      <c r="F47" s="121" t="str">
        <f t="shared" si="1"/>
        <v>Суббота</v>
      </c>
      <c r="G47" s="122">
        <f t="shared" si="2"/>
        <v>0</v>
      </c>
      <c r="I47" s="120">
        <v>27</v>
      </c>
      <c r="J47" s="121" t="s">
        <v>85</v>
      </c>
      <c r="K47" s="122">
        <f t="shared" si="3"/>
        <v>17</v>
      </c>
      <c r="M47" s="120">
        <v>27</v>
      </c>
      <c r="N47" s="121" t="str">
        <f t="shared" si="4"/>
        <v>Суббота</v>
      </c>
      <c r="O47" s="122">
        <v>17</v>
      </c>
    </row>
    <row r="48" spans="1:23" ht="21" hidden="1">
      <c r="A48" s="120">
        <v>28</v>
      </c>
      <c r="B48" s="121" t="s">
        <v>90</v>
      </c>
      <c r="C48" s="122">
        <f t="shared" si="0"/>
        <v>0</v>
      </c>
      <c r="E48" s="120">
        <v>28</v>
      </c>
      <c r="F48" s="121" t="str">
        <f t="shared" si="1"/>
        <v>Воскресенье</v>
      </c>
      <c r="G48" s="122">
        <f t="shared" si="2"/>
        <v>0</v>
      </c>
      <c r="I48" s="120">
        <v>28</v>
      </c>
      <c r="J48" s="121" t="s">
        <v>90</v>
      </c>
      <c r="K48" s="122">
        <f t="shared" si="3"/>
        <v>24</v>
      </c>
      <c r="M48" s="120">
        <v>28</v>
      </c>
      <c r="N48" s="121" t="str">
        <f t="shared" si="4"/>
        <v>Воскресенье</v>
      </c>
      <c r="O48" s="122">
        <f t="shared" si="5"/>
        <v>24</v>
      </c>
    </row>
    <row r="49" spans="1:15" ht="21" hidden="1">
      <c r="A49" s="120">
        <v>29</v>
      </c>
      <c r="B49" s="121" t="s">
        <v>91</v>
      </c>
      <c r="C49" s="122">
        <f t="shared" si="0"/>
        <v>0</v>
      </c>
      <c r="E49" s="120">
        <v>29</v>
      </c>
      <c r="F49" s="121" t="str">
        <f t="shared" si="1"/>
        <v>Понедельник</v>
      </c>
      <c r="G49" s="122">
        <f t="shared" si="2"/>
        <v>0</v>
      </c>
      <c r="I49" s="120">
        <v>29</v>
      </c>
      <c r="J49" s="121" t="s">
        <v>91</v>
      </c>
      <c r="K49" s="122">
        <f t="shared" si="3"/>
        <v>24</v>
      </c>
      <c r="M49" s="120">
        <v>29</v>
      </c>
      <c r="N49" s="121" t="str">
        <f t="shared" si="4"/>
        <v>Понедельник</v>
      </c>
      <c r="O49" s="122">
        <f t="shared" si="5"/>
        <v>24</v>
      </c>
    </row>
    <row r="50" spans="1:15" ht="21" hidden="1">
      <c r="A50" s="120">
        <v>30</v>
      </c>
      <c r="B50" s="121" t="s">
        <v>95</v>
      </c>
      <c r="C50" s="122">
        <f t="shared" si="0"/>
        <v>0</v>
      </c>
      <c r="E50" s="120">
        <v>30</v>
      </c>
      <c r="F50" s="121" t="str">
        <f t="shared" si="1"/>
        <v>Вторник</v>
      </c>
      <c r="G50" s="122">
        <f t="shared" si="2"/>
        <v>0</v>
      </c>
      <c r="I50" s="120">
        <v>30</v>
      </c>
      <c r="J50" s="121" t="s">
        <v>95</v>
      </c>
      <c r="K50" s="122">
        <f t="shared" si="3"/>
        <v>24</v>
      </c>
      <c r="M50" s="120">
        <v>30</v>
      </c>
      <c r="N50" s="121" t="str">
        <f t="shared" si="4"/>
        <v>Вторник</v>
      </c>
      <c r="O50" s="122">
        <f t="shared" si="5"/>
        <v>24</v>
      </c>
    </row>
    <row r="51" spans="1:15" ht="21" hidden="1" customHeight="1">
      <c r="A51" s="120">
        <v>31</v>
      </c>
      <c r="B51" s="121" t="s">
        <v>101</v>
      </c>
      <c r="C51" s="122">
        <f t="shared" si="0"/>
        <v>0</v>
      </c>
      <c r="E51" s="120">
        <v>31</v>
      </c>
      <c r="F51" s="121" t="str">
        <f t="shared" ref="F51" si="6">B51</f>
        <v>Среда</v>
      </c>
      <c r="G51" s="122">
        <f>C51</f>
        <v>0</v>
      </c>
      <c r="H51" s="120">
        <v>31</v>
      </c>
      <c r="I51" s="121" t="s">
        <v>90</v>
      </c>
      <c r="J51" s="121" t="s">
        <v>101</v>
      </c>
      <c r="L51" s="120">
        <v>31</v>
      </c>
      <c r="M51" s="121" t="str">
        <f t="shared" ref="M51" si="7">I51</f>
        <v>Воскресенье</v>
      </c>
      <c r="N51" s="122" t="str">
        <f>J51</f>
        <v>Среда</v>
      </c>
    </row>
    <row r="59" spans="1:15">
      <c r="B59" s="70">
        <f ca="1">SUMPRODUCT(SIGN(CELL("width",OFFSET(D21,,N(INDEX(COLUMN(D21:BZ21)-COLUMN(D21),))))),D21:BZ21)</f>
        <v>51</v>
      </c>
    </row>
  </sheetData>
  <mergeCells count="29">
    <mergeCell ref="A2:B3"/>
    <mergeCell ref="D2:E3"/>
    <mergeCell ref="A5:B6"/>
    <mergeCell ref="D5:E6"/>
    <mergeCell ref="F16:F17"/>
    <mergeCell ref="D4:E4"/>
    <mergeCell ref="N10:R12"/>
    <mergeCell ref="A10:E13"/>
    <mergeCell ref="N4:R8"/>
    <mergeCell ref="M20:O20"/>
    <mergeCell ref="K19:M19"/>
    <mergeCell ref="G10:K13"/>
    <mergeCell ref="L16:L17"/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6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360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3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24</v>
      </c>
      <c r="E6" s="142">
        <f t="shared" ref="E6:E12" si="0">C6*D6</f>
        <v>290.61599999999999</v>
      </c>
    </row>
    <row r="7" spans="1:5" ht="15">
      <c r="A7" s="138">
        <v>2</v>
      </c>
      <c r="B7" s="144" t="s">
        <v>103</v>
      </c>
      <c r="C7" s="153">
        <v>19.965</v>
      </c>
      <c r="D7" s="138">
        <f>D6</f>
        <v>24</v>
      </c>
      <c r="E7" s="142">
        <f t="shared" si="0"/>
        <v>479.15999999999997</v>
      </c>
    </row>
    <row r="8" spans="1:5" ht="15">
      <c r="A8" s="138">
        <v>3</v>
      </c>
      <c r="B8" s="144" t="s">
        <v>104</v>
      </c>
      <c r="C8" s="154">
        <v>3.7494999999999998</v>
      </c>
      <c r="D8" s="138">
        <f>D6</f>
        <v>24</v>
      </c>
      <c r="E8" s="142">
        <f t="shared" si="0"/>
        <v>89.988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24</v>
      </c>
      <c r="E9" s="142">
        <f t="shared" si="0"/>
        <v>57.599999999999994</v>
      </c>
    </row>
    <row r="10" spans="1:5" ht="15">
      <c r="A10" s="138">
        <v>5</v>
      </c>
      <c r="B10" s="144" t="s">
        <v>94</v>
      </c>
      <c r="C10" s="154">
        <v>14</v>
      </c>
      <c r="D10" s="138">
        <f>D6</f>
        <v>24</v>
      </c>
      <c r="E10" s="142">
        <f t="shared" si="0"/>
        <v>336</v>
      </c>
    </row>
    <row r="11" spans="1:5" ht="15">
      <c r="A11" s="138">
        <v>6</v>
      </c>
      <c r="B11" s="145" t="s">
        <v>313</v>
      </c>
      <c r="C11" s="146">
        <v>0.77649999999999997</v>
      </c>
      <c r="D11" s="138">
        <f>D6</f>
        <v>24</v>
      </c>
      <c r="E11" s="142">
        <f t="shared" si="0"/>
        <v>18.635999999999999</v>
      </c>
    </row>
    <row r="12" spans="1:5" ht="15">
      <c r="A12" s="138">
        <v>7</v>
      </c>
      <c r="B12" s="145" t="s">
        <v>115</v>
      </c>
      <c r="C12" s="155">
        <v>8</v>
      </c>
      <c r="D12" s="138">
        <f>D6</f>
        <v>24</v>
      </c>
      <c r="E12" s="142">
        <f t="shared" si="0"/>
        <v>192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60.999999999999993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144</v>
      </c>
      <c r="C18" s="153">
        <v>28.3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111</v>
      </c>
      <c r="C19" s="153">
        <v>4.3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84</v>
      </c>
      <c r="C20" s="154">
        <v>10.8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115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99</v>
      </c>
      <c r="C23" s="146">
        <v>7.2</v>
      </c>
      <c r="D23" s="138">
        <f>D18</f>
        <v>0</v>
      </c>
      <c r="E23" s="142">
        <f t="shared" si="1"/>
        <v>0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5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30.6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22.9" customHeight="1">
      <c r="B32" s="313"/>
      <c r="C32" s="312"/>
      <c r="D32" s="312"/>
      <c r="E32" s="312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A1007"/>
  <sheetViews>
    <sheetView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75" style="288" customWidth="1"/>
    <col min="3" max="3" width="11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9.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9.5" style="288" bestFit="1" customWidth="1"/>
    <col min="29" max="29" width="8.375" style="288" bestFit="1" customWidth="1"/>
    <col min="30" max="32" width="7.375" style="288" hidden="1" customWidth="1"/>
    <col min="33" max="33" width="9.5" style="288" bestFit="1" customWidth="1"/>
    <col min="34" max="39" width="7.375" style="288" hidden="1" customWidth="1"/>
    <col min="40" max="40" width="8.625" style="288" bestFit="1" customWidth="1"/>
    <col min="41" max="41" width="7.375" style="288" hidden="1" customWidth="1"/>
    <col min="42" max="43" width="8.375" style="288" hidden="1" customWidth="1"/>
    <col min="44" max="46" width="9.5" style="288" bestFit="1" customWidth="1"/>
    <col min="47" max="47" width="7.375" style="288" hidden="1" customWidth="1"/>
    <col min="48" max="48" width="9.5" style="288" bestFit="1" customWidth="1"/>
    <col min="49" max="49" width="8.375" style="288" hidden="1" customWidth="1"/>
    <col min="50" max="50" width="8.375" style="288" bestFit="1" customWidth="1"/>
    <col min="51" max="51" width="9.5" style="288" bestFit="1" customWidth="1"/>
    <col min="52" max="52" width="8.375" style="288" hidden="1" customWidth="1"/>
    <col min="53" max="53" width="9.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8.625" style="288" bestFit="1" customWidth="1"/>
    <col min="63" max="64" width="7.375" style="288" bestFit="1" customWidth="1"/>
    <col min="65" max="66" width="8.375" style="288" hidden="1" customWidth="1"/>
    <col min="67" max="67" width="8.62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85" t="str">
        <f>'Автомат. ввод'!N10</f>
        <v>МКОУ " Сангишинская ООШ"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 t="s">
        <v>65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 t="s">
        <v>66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388" t="str">
        <f>ССЫЛКИ!A5</f>
        <v>Февраль 2021 г.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Понедельник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89" t="s">
        <v>68</v>
      </c>
      <c r="B6" s="390"/>
      <c r="C6" s="13"/>
      <c r="D6" s="383" t="s">
        <v>69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1" t="s">
        <v>74</v>
      </c>
      <c r="B17" s="382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77" t="s">
        <v>74</v>
      </c>
      <c r="B18" s="378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 t="s">
        <v>75</v>
      </c>
      <c r="B19" s="378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77" t="s">
        <v>64</v>
      </c>
      <c r="B20" s="378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77" t="s">
        <v>76</v>
      </c>
      <c r="B21" s="378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77" t="s">
        <v>77</v>
      </c>
      <c r="B22" s="378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79"/>
      <c r="B28" s="380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77" t="s">
        <v>75</v>
      </c>
      <c r="B31" s="378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79" t="s">
        <v>92</v>
      </c>
      <c r="B39" s="40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1" t="s">
        <v>93</v>
      </c>
      <c r="B40" s="400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94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1" t="s">
        <v>147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11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16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405" t="s">
        <v>74</v>
      </c>
      <c r="B48" s="406"/>
      <c r="C48" s="236">
        <f>C49</f>
        <v>24</v>
      </c>
      <c r="D48" s="236">
        <f>C48</f>
        <v>24</v>
      </c>
      <c r="E48" s="236">
        <f t="shared" ref="E48:BP48" si="20">D48</f>
        <v>24</v>
      </c>
      <c r="F48" s="236">
        <f t="shared" si="20"/>
        <v>24</v>
      </c>
      <c r="G48" s="236">
        <f t="shared" si="20"/>
        <v>24</v>
      </c>
      <c r="H48" s="236">
        <f t="shared" si="20"/>
        <v>24</v>
      </c>
      <c r="I48" s="236">
        <f t="shared" si="20"/>
        <v>24</v>
      </c>
      <c r="J48" s="236">
        <f t="shared" si="20"/>
        <v>24</v>
      </c>
      <c r="K48" s="236">
        <f t="shared" si="20"/>
        <v>24</v>
      </c>
      <c r="L48" s="236">
        <f t="shared" si="20"/>
        <v>24</v>
      </c>
      <c r="M48" s="236">
        <f t="shared" si="20"/>
        <v>24</v>
      </c>
      <c r="N48" s="236">
        <f t="shared" si="20"/>
        <v>24</v>
      </c>
      <c r="O48" s="236">
        <f t="shared" si="20"/>
        <v>24</v>
      </c>
      <c r="P48" s="236">
        <f t="shared" si="20"/>
        <v>24</v>
      </c>
      <c r="Q48" s="236">
        <f t="shared" si="20"/>
        <v>24</v>
      </c>
      <c r="R48" s="236">
        <f t="shared" si="20"/>
        <v>24</v>
      </c>
      <c r="S48" s="236">
        <f t="shared" si="20"/>
        <v>24</v>
      </c>
      <c r="T48" s="236">
        <f t="shared" si="20"/>
        <v>24</v>
      </c>
      <c r="U48" s="236">
        <f t="shared" si="20"/>
        <v>24</v>
      </c>
      <c r="V48" s="236">
        <f t="shared" si="20"/>
        <v>24</v>
      </c>
      <c r="W48" s="236">
        <f t="shared" si="20"/>
        <v>24</v>
      </c>
      <c r="X48" s="236">
        <f t="shared" si="20"/>
        <v>24</v>
      </c>
      <c r="Y48" s="236">
        <f t="shared" si="20"/>
        <v>24</v>
      </c>
      <c r="Z48" s="236">
        <f t="shared" si="20"/>
        <v>24</v>
      </c>
      <c r="AA48" s="236">
        <f t="shared" si="20"/>
        <v>24</v>
      </c>
      <c r="AB48" s="236">
        <f t="shared" si="20"/>
        <v>24</v>
      </c>
      <c r="AC48" s="236">
        <f t="shared" si="20"/>
        <v>24</v>
      </c>
      <c r="AD48" s="236">
        <f t="shared" si="20"/>
        <v>24</v>
      </c>
      <c r="AE48" s="236">
        <f t="shared" si="20"/>
        <v>24</v>
      </c>
      <c r="AF48" s="236">
        <f t="shared" si="20"/>
        <v>24</v>
      </c>
      <c r="AG48" s="236">
        <f t="shared" si="20"/>
        <v>24</v>
      </c>
      <c r="AH48" s="236">
        <f t="shared" si="20"/>
        <v>24</v>
      </c>
      <c r="AI48" s="236">
        <f t="shared" si="20"/>
        <v>24</v>
      </c>
      <c r="AJ48" s="236">
        <f t="shared" si="20"/>
        <v>24</v>
      </c>
      <c r="AK48" s="236">
        <f t="shared" si="20"/>
        <v>24</v>
      </c>
      <c r="AL48" s="236">
        <f t="shared" si="20"/>
        <v>24</v>
      </c>
      <c r="AM48" s="236">
        <f t="shared" si="20"/>
        <v>24</v>
      </c>
      <c r="AN48" s="236">
        <f t="shared" si="20"/>
        <v>24</v>
      </c>
      <c r="AO48" s="236">
        <f t="shared" si="20"/>
        <v>24</v>
      </c>
      <c r="AP48" s="236">
        <f t="shared" si="20"/>
        <v>24</v>
      </c>
      <c r="AQ48" s="236">
        <f t="shared" si="20"/>
        <v>24</v>
      </c>
      <c r="AR48" s="236">
        <f t="shared" si="20"/>
        <v>24</v>
      </c>
      <c r="AS48" s="236">
        <f t="shared" si="20"/>
        <v>24</v>
      </c>
      <c r="AT48" s="236">
        <f t="shared" si="20"/>
        <v>24</v>
      </c>
      <c r="AU48" s="236">
        <f t="shared" si="20"/>
        <v>24</v>
      </c>
      <c r="AV48" s="236">
        <f t="shared" si="20"/>
        <v>24</v>
      </c>
      <c r="AW48" s="236">
        <f t="shared" si="20"/>
        <v>24</v>
      </c>
      <c r="AX48" s="236">
        <f t="shared" si="20"/>
        <v>24</v>
      </c>
      <c r="AY48" s="236">
        <f t="shared" si="20"/>
        <v>24</v>
      </c>
      <c r="AZ48" s="236">
        <f t="shared" si="20"/>
        <v>24</v>
      </c>
      <c r="BA48" s="236">
        <f t="shared" si="20"/>
        <v>24</v>
      </c>
      <c r="BB48" s="236">
        <f t="shared" si="20"/>
        <v>24</v>
      </c>
      <c r="BC48" s="236">
        <f t="shared" si="20"/>
        <v>24</v>
      </c>
      <c r="BD48" s="236">
        <f t="shared" si="20"/>
        <v>24</v>
      </c>
      <c r="BE48" s="236">
        <f t="shared" si="20"/>
        <v>24</v>
      </c>
      <c r="BF48" s="236">
        <f t="shared" si="20"/>
        <v>24</v>
      </c>
      <c r="BG48" s="236">
        <f t="shared" si="20"/>
        <v>24</v>
      </c>
      <c r="BH48" s="236">
        <f t="shared" si="20"/>
        <v>24</v>
      </c>
      <c r="BI48" s="236">
        <f t="shared" si="20"/>
        <v>24</v>
      </c>
      <c r="BJ48" s="236">
        <f t="shared" si="20"/>
        <v>24</v>
      </c>
      <c r="BK48" s="236">
        <f t="shared" si="20"/>
        <v>24</v>
      </c>
      <c r="BL48" s="236">
        <f t="shared" si="20"/>
        <v>24</v>
      </c>
      <c r="BM48" s="236">
        <f t="shared" si="20"/>
        <v>24</v>
      </c>
      <c r="BN48" s="236">
        <f t="shared" si="20"/>
        <v>24</v>
      </c>
      <c r="BO48" s="236">
        <f t="shared" si="20"/>
        <v>24</v>
      </c>
      <c r="BP48" s="236">
        <f t="shared" si="20"/>
        <v>24</v>
      </c>
      <c r="BQ48" s="236">
        <f t="shared" ref="BQ48:BZ48" si="21">BP48</f>
        <v>24</v>
      </c>
      <c r="BR48" s="236">
        <f t="shared" si="21"/>
        <v>24</v>
      </c>
      <c r="BS48" s="236">
        <f t="shared" si="21"/>
        <v>24</v>
      </c>
      <c r="BT48" s="236">
        <f t="shared" si="21"/>
        <v>24</v>
      </c>
      <c r="BU48" s="236">
        <f t="shared" si="21"/>
        <v>24</v>
      </c>
      <c r="BV48" s="236">
        <f t="shared" si="21"/>
        <v>24</v>
      </c>
      <c r="BW48" s="236">
        <f t="shared" si="21"/>
        <v>24</v>
      </c>
      <c r="BX48" s="236">
        <f t="shared" si="21"/>
        <v>24</v>
      </c>
      <c r="BY48" s="258">
        <f t="shared" si="21"/>
        <v>24</v>
      </c>
      <c r="BZ48" s="258">
        <f t="shared" si="21"/>
        <v>24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24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0.11760000000000001</v>
      </c>
      <c r="M50" s="240">
        <f t="shared" si="22"/>
        <v>0</v>
      </c>
      <c r="N50" s="240">
        <f t="shared" si="22"/>
        <v>0.12839999999999999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2.4E-2</v>
      </c>
      <c r="Z50" s="240">
        <f t="shared" si="22"/>
        <v>0</v>
      </c>
      <c r="AA50" s="240">
        <f t="shared" si="22"/>
        <v>0</v>
      </c>
      <c r="AB50" s="240">
        <f t="shared" si="22"/>
        <v>4.8</v>
      </c>
      <c r="AC50" s="240">
        <f t="shared" si="22"/>
        <v>0.18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1.3919999999999999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0.12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0.14399999999999999</v>
      </c>
      <c r="AY50" s="240">
        <f t="shared" si="22"/>
        <v>0</v>
      </c>
      <c r="AZ50" s="240">
        <f t="shared" si="22"/>
        <v>0</v>
      </c>
      <c r="BA50" s="240">
        <f t="shared" si="22"/>
        <v>1.2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0.48</v>
      </c>
      <c r="BJ50" s="240">
        <f t="shared" si="22"/>
        <v>0.84</v>
      </c>
      <c r="BK50" s="240">
        <f t="shared" si="22"/>
        <v>0.26400000000000001</v>
      </c>
      <c r="BL50" s="240">
        <f t="shared" si="22"/>
        <v>0.26400000000000001</v>
      </c>
      <c r="BM50" s="240">
        <f t="shared" si="22"/>
        <v>0</v>
      </c>
      <c r="BN50" s="240">
        <f t="shared" si="22"/>
        <v>0</v>
      </c>
      <c r="BO50" s="240">
        <f t="shared" si="22"/>
        <v>0.38400000000000001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1.44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1464</v>
      </c>
      <c r="D52" s="243">
        <f t="shared" ref="D52:BZ52" si="24">D50*D51</f>
        <v>0</v>
      </c>
      <c r="E52" s="243">
        <f t="shared" si="24"/>
        <v>504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16.464000000000002</v>
      </c>
      <c r="M52" s="240">
        <f t="shared" si="24"/>
        <v>0</v>
      </c>
      <c r="N52" s="240">
        <f t="shared" si="24"/>
        <v>1.2839999999999998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0.96</v>
      </c>
      <c r="Z52" s="240">
        <f t="shared" si="24"/>
        <v>0</v>
      </c>
      <c r="AA52" s="240">
        <f t="shared" si="24"/>
        <v>0</v>
      </c>
      <c r="AB52" s="240">
        <f t="shared" si="24"/>
        <v>336</v>
      </c>
      <c r="AC52" s="240">
        <f t="shared" si="24"/>
        <v>29.7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125.27999999999999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72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39.455999999999996</v>
      </c>
      <c r="AY52" s="240">
        <f t="shared" si="24"/>
        <v>0</v>
      </c>
      <c r="AZ52" s="240">
        <f t="shared" si="24"/>
        <v>0</v>
      </c>
      <c r="BA52" s="240">
        <f t="shared" si="24"/>
        <v>216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10.08</v>
      </c>
      <c r="BJ52" s="240">
        <f t="shared" si="24"/>
        <v>29.4</v>
      </c>
      <c r="BK52" s="240">
        <f t="shared" si="24"/>
        <v>5.8079999999999998</v>
      </c>
      <c r="BL52" s="240">
        <f t="shared" si="24"/>
        <v>8.4480000000000004</v>
      </c>
      <c r="BM52" s="240">
        <f t="shared" si="24"/>
        <v>0</v>
      </c>
      <c r="BN52" s="240">
        <f t="shared" si="24"/>
        <v>0</v>
      </c>
      <c r="BO52" s="240">
        <f t="shared" si="24"/>
        <v>11.52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57.599999999999994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7">D56</f>
        <v>24</v>
      </c>
      <c r="F56" s="246">
        <f t="shared" si="27"/>
        <v>24</v>
      </c>
      <c r="G56" s="246">
        <f t="shared" si="27"/>
        <v>24</v>
      </c>
      <c r="H56" s="246">
        <f t="shared" si="27"/>
        <v>24</v>
      </c>
      <c r="I56" s="246">
        <f t="shared" si="27"/>
        <v>24</v>
      </c>
      <c r="J56" s="246">
        <f t="shared" si="27"/>
        <v>24</v>
      </c>
      <c r="K56" s="246">
        <f t="shared" si="27"/>
        <v>24</v>
      </c>
      <c r="L56" s="246">
        <f t="shared" si="27"/>
        <v>24</v>
      </c>
      <c r="M56" s="246">
        <f t="shared" si="27"/>
        <v>24</v>
      </c>
      <c r="N56" s="246">
        <f t="shared" si="27"/>
        <v>24</v>
      </c>
      <c r="O56" s="246">
        <f t="shared" si="27"/>
        <v>24</v>
      </c>
      <c r="P56" s="246">
        <f t="shared" si="27"/>
        <v>24</v>
      </c>
      <c r="Q56" s="246">
        <f t="shared" si="27"/>
        <v>24</v>
      </c>
      <c r="R56" s="246">
        <f t="shared" si="27"/>
        <v>24</v>
      </c>
      <c r="S56" s="246">
        <f t="shared" si="27"/>
        <v>24</v>
      </c>
      <c r="T56" s="246">
        <f t="shared" si="27"/>
        <v>24</v>
      </c>
      <c r="U56" s="246">
        <f t="shared" si="27"/>
        <v>24</v>
      </c>
      <c r="V56" s="246">
        <f t="shared" si="27"/>
        <v>24</v>
      </c>
      <c r="W56" s="246">
        <f t="shared" si="27"/>
        <v>24</v>
      </c>
      <c r="X56" s="246">
        <f t="shared" si="27"/>
        <v>24</v>
      </c>
      <c r="Y56" s="246">
        <f t="shared" si="27"/>
        <v>24</v>
      </c>
      <c r="Z56" s="246">
        <f t="shared" si="27"/>
        <v>24</v>
      </c>
      <c r="AA56" s="246">
        <f t="shared" si="27"/>
        <v>24</v>
      </c>
      <c r="AB56" s="246">
        <f t="shared" si="27"/>
        <v>24</v>
      </c>
      <c r="AC56" s="246">
        <f t="shared" si="27"/>
        <v>24</v>
      </c>
      <c r="AD56" s="246">
        <f t="shared" si="27"/>
        <v>24</v>
      </c>
      <c r="AE56" s="246">
        <f t="shared" si="27"/>
        <v>24</v>
      </c>
      <c r="AF56" s="246">
        <f t="shared" si="27"/>
        <v>24</v>
      </c>
      <c r="AG56" s="246">
        <f t="shared" si="27"/>
        <v>24</v>
      </c>
      <c r="AH56" s="246">
        <f t="shared" si="27"/>
        <v>24</v>
      </c>
      <c r="AI56" s="246">
        <f t="shared" si="27"/>
        <v>24</v>
      </c>
      <c r="AJ56" s="246">
        <f t="shared" si="27"/>
        <v>24</v>
      </c>
      <c r="AK56" s="246">
        <f t="shared" si="27"/>
        <v>24</v>
      </c>
      <c r="AL56" s="246">
        <f t="shared" si="27"/>
        <v>24</v>
      </c>
      <c r="AM56" s="246">
        <f t="shared" si="27"/>
        <v>24</v>
      </c>
      <c r="AN56" s="246">
        <f t="shared" si="27"/>
        <v>24</v>
      </c>
      <c r="AO56" s="246">
        <f t="shared" si="27"/>
        <v>24</v>
      </c>
      <c r="AP56" s="246">
        <f t="shared" si="27"/>
        <v>24</v>
      </c>
      <c r="AQ56" s="246">
        <f t="shared" si="27"/>
        <v>24</v>
      </c>
      <c r="AR56" s="246">
        <f t="shared" si="27"/>
        <v>24</v>
      </c>
      <c r="AS56" s="246">
        <f t="shared" si="27"/>
        <v>24</v>
      </c>
      <c r="AT56" s="246">
        <f t="shared" si="27"/>
        <v>24</v>
      </c>
      <c r="AU56" s="246">
        <f t="shared" si="27"/>
        <v>24</v>
      </c>
      <c r="AV56" s="246">
        <f t="shared" si="27"/>
        <v>24</v>
      </c>
      <c r="AW56" s="246">
        <f t="shared" si="27"/>
        <v>24</v>
      </c>
      <c r="AX56" s="246">
        <f t="shared" si="27"/>
        <v>24</v>
      </c>
      <c r="AY56" s="246">
        <f t="shared" si="27"/>
        <v>24</v>
      </c>
      <c r="AZ56" s="246">
        <f t="shared" si="27"/>
        <v>24</v>
      </c>
      <c r="BA56" s="246">
        <f t="shared" si="27"/>
        <v>24</v>
      </c>
      <c r="BB56" s="246">
        <f t="shared" si="27"/>
        <v>24</v>
      </c>
      <c r="BC56" s="246">
        <f t="shared" si="27"/>
        <v>24</v>
      </c>
      <c r="BD56" s="246">
        <f t="shared" si="27"/>
        <v>24</v>
      </c>
      <c r="BE56" s="246">
        <f t="shared" si="27"/>
        <v>24</v>
      </c>
      <c r="BF56" s="246">
        <f t="shared" si="27"/>
        <v>24</v>
      </c>
      <c r="BG56" s="246">
        <f t="shared" si="27"/>
        <v>24</v>
      </c>
      <c r="BH56" s="246">
        <f t="shared" si="27"/>
        <v>24</v>
      </c>
      <c r="BI56" s="246">
        <f t="shared" si="27"/>
        <v>24</v>
      </c>
      <c r="BJ56" s="246">
        <f t="shared" si="27"/>
        <v>24</v>
      </c>
      <c r="BK56" s="246">
        <f t="shared" si="27"/>
        <v>24</v>
      </c>
      <c r="BL56" s="246">
        <f t="shared" si="27"/>
        <v>24</v>
      </c>
      <c r="BM56" s="246">
        <f t="shared" si="27"/>
        <v>24</v>
      </c>
      <c r="BN56" s="246">
        <f t="shared" si="27"/>
        <v>24</v>
      </c>
      <c r="BO56" s="246">
        <f t="shared" si="27"/>
        <v>24</v>
      </c>
      <c r="BP56" s="246">
        <f t="shared" si="27"/>
        <v>24</v>
      </c>
      <c r="BQ56" s="246">
        <f t="shared" ref="BQ56:BZ56" si="28">BP56</f>
        <v>24</v>
      </c>
      <c r="BR56" s="246">
        <f t="shared" si="28"/>
        <v>24</v>
      </c>
      <c r="BS56" s="246">
        <f t="shared" si="28"/>
        <v>24</v>
      </c>
      <c r="BT56" s="246">
        <f t="shared" si="28"/>
        <v>24</v>
      </c>
      <c r="BU56" s="246">
        <f t="shared" si="28"/>
        <v>24</v>
      </c>
      <c r="BV56" s="246">
        <f t="shared" si="28"/>
        <v>24</v>
      </c>
      <c r="BW56" s="246">
        <f t="shared" si="28"/>
        <v>24</v>
      </c>
      <c r="BX56" s="246">
        <f t="shared" si="28"/>
        <v>24</v>
      </c>
      <c r="BY56" s="258">
        <f t="shared" si="28"/>
        <v>24</v>
      </c>
      <c r="BZ56" s="258">
        <f t="shared" si="28"/>
        <v>24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407" t="s">
        <v>75</v>
      </c>
      <c r="B58" s="408"/>
      <c r="C58" s="237"/>
      <c r="D58" s="248">
        <f>D55*D56/1000</f>
        <v>0</v>
      </c>
      <c r="E58" s="248">
        <f>E55*E56</f>
        <v>24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0.11760000000000001</v>
      </c>
      <c r="M58" s="249">
        <f t="shared" si="29"/>
        <v>0</v>
      </c>
      <c r="N58" s="249">
        <f t="shared" si="29"/>
        <v>0.12839999999999999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2.4E-2</v>
      </c>
      <c r="Z58" s="249">
        <f t="shared" si="29"/>
        <v>0</v>
      </c>
      <c r="AA58" s="249">
        <f t="shared" si="29"/>
        <v>0</v>
      </c>
      <c r="AB58" s="249">
        <f t="shared" si="29"/>
        <v>4.8</v>
      </c>
      <c r="AC58" s="249">
        <f t="shared" si="29"/>
        <v>0.18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1.3919999999999999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0.12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0.14399999999999999</v>
      </c>
      <c r="AY58" s="249">
        <f t="shared" si="29"/>
        <v>0</v>
      </c>
      <c r="AZ58" s="249">
        <f t="shared" si="29"/>
        <v>0</v>
      </c>
      <c r="BA58" s="249">
        <f t="shared" si="29"/>
        <v>1.2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0.48</v>
      </c>
      <c r="BJ58" s="249">
        <f t="shared" si="29"/>
        <v>0.84</v>
      </c>
      <c r="BK58" s="249">
        <f t="shared" si="29"/>
        <v>0.26400000000000001</v>
      </c>
      <c r="BL58" s="249">
        <f t="shared" si="29"/>
        <v>0.26400000000000001</v>
      </c>
      <c r="BM58" s="249">
        <f t="shared" si="29"/>
        <v>0</v>
      </c>
      <c r="BN58" s="249">
        <f t="shared" si="29"/>
        <v>0</v>
      </c>
      <c r="BO58" s="249">
        <f t="shared" si="29"/>
        <v>0.38400000000000001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1.44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1">E58*E59</f>
        <v>504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16.464000000000002</v>
      </c>
      <c r="M60" s="252">
        <f t="shared" si="31"/>
        <v>0</v>
      </c>
      <c r="N60" s="252">
        <f t="shared" si="31"/>
        <v>1.2839999999999998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0.96</v>
      </c>
      <c r="Z60" s="252">
        <f t="shared" si="31"/>
        <v>0</v>
      </c>
      <c r="AA60" s="252">
        <f t="shared" si="31"/>
        <v>0</v>
      </c>
      <c r="AB60" s="252">
        <f t="shared" si="31"/>
        <v>336</v>
      </c>
      <c r="AC60" s="252">
        <f t="shared" si="31"/>
        <v>29.7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125.27999999999999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72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39.455999999999996</v>
      </c>
      <c r="AY60" s="252">
        <f t="shared" si="31"/>
        <v>0</v>
      </c>
      <c r="AZ60" s="252">
        <f t="shared" si="31"/>
        <v>0</v>
      </c>
      <c r="BA60" s="252">
        <f t="shared" si="31"/>
        <v>216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10.08</v>
      </c>
      <c r="BJ60" s="252">
        <f t="shared" si="31"/>
        <v>29.4</v>
      </c>
      <c r="BK60" s="252">
        <f t="shared" si="31"/>
        <v>5.8079999999999998</v>
      </c>
      <c r="BL60" s="252">
        <f t="shared" si="31"/>
        <v>8.4480000000000004</v>
      </c>
      <c r="BM60" s="252">
        <f t="shared" si="31"/>
        <v>0</v>
      </c>
      <c r="BN60" s="252">
        <f t="shared" si="31"/>
        <v>0</v>
      </c>
      <c r="BO60" s="252">
        <f t="shared" si="31"/>
        <v>11.52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57.599999999999994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1:BK1"/>
    <mergeCell ref="A2:BK2"/>
    <mergeCell ref="B3:BK3"/>
    <mergeCell ref="C4:BX4"/>
    <mergeCell ref="A6:B7"/>
    <mergeCell ref="L5:AB5"/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CA1000"/>
  <sheetViews>
    <sheetView zoomScale="80" zoomScaleNormal="80" workbookViewId="0">
      <selection activeCell="A40" sqref="A40:B40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10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388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Вторник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2" t="s">
        <v>68</v>
      </c>
      <c r="B6" s="413"/>
      <c r="C6" s="13"/>
      <c r="D6" s="383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  <c r="BY6" s="1"/>
      <c r="BZ6" s="1"/>
      <c r="CA6" s="1"/>
    </row>
    <row r="7" spans="1:79" ht="182.45" customHeight="1">
      <c r="A7" s="414"/>
      <c r="B7" s="415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79" t="s">
        <v>367</v>
      </c>
      <c r="B8" s="4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 t="s">
        <v>368</v>
      </c>
      <c r="B9" s="417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 t="s">
        <v>87</v>
      </c>
      <c r="B10" s="4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79" t="s">
        <v>371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 t="s">
        <v>369</v>
      </c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370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1" t="s">
        <v>74</v>
      </c>
      <c r="B17" s="382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77" t="s">
        <v>74</v>
      </c>
      <c r="B18" s="378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 t="s">
        <v>75</v>
      </c>
      <c r="B19" s="378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77" t="s">
        <v>64</v>
      </c>
      <c r="B20" s="378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77" t="s">
        <v>76</v>
      </c>
      <c r="B21" s="378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77" t="s">
        <v>77</v>
      </c>
      <c r="B22" s="378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79"/>
      <c r="B28" s="380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77" t="s">
        <v>75</v>
      </c>
      <c r="B31" s="378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72.1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8" t="s">
        <v>96</v>
      </c>
      <c r="B39" s="419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0" t="s">
        <v>97</v>
      </c>
      <c r="B40" s="421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98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1" t="s">
        <v>99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01" t="s">
        <v>100</v>
      </c>
      <c r="B44" s="400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 t="s">
        <v>147</v>
      </c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ref="AJ47:BZ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0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3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49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0</v>
      </c>
      <c r="BI47" s="236">
        <f t="shared" si="17"/>
        <v>0</v>
      </c>
      <c r="BJ47" s="236">
        <f t="shared" si="17"/>
        <v>56</v>
      </c>
      <c r="BK47" s="236">
        <f t="shared" si="17"/>
        <v>11</v>
      </c>
      <c r="BL47" s="236">
        <f t="shared" si="17"/>
        <v>8</v>
      </c>
      <c r="BM47" s="236">
        <f t="shared" si="17"/>
        <v>0</v>
      </c>
      <c r="BN47" s="236">
        <f t="shared" si="17"/>
        <v>0</v>
      </c>
      <c r="BO47" s="236">
        <f t="shared" si="17"/>
        <v>40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05" t="s">
        <v>74</v>
      </c>
      <c r="B48" s="406"/>
      <c r="C48" s="236">
        <f>C49</f>
        <v>24</v>
      </c>
      <c r="D48" s="236">
        <f t="shared" ref="D48:BO48" si="18">C48</f>
        <v>24</v>
      </c>
      <c r="E48" s="236">
        <f t="shared" si="18"/>
        <v>24</v>
      </c>
      <c r="F48" s="236">
        <f t="shared" si="18"/>
        <v>24</v>
      </c>
      <c r="G48" s="236">
        <f t="shared" si="18"/>
        <v>24</v>
      </c>
      <c r="H48" s="236">
        <f t="shared" si="18"/>
        <v>24</v>
      </c>
      <c r="I48" s="236">
        <f t="shared" si="18"/>
        <v>24</v>
      </c>
      <c r="J48" s="236">
        <f t="shared" si="18"/>
        <v>24</v>
      </c>
      <c r="K48" s="236">
        <f t="shared" si="18"/>
        <v>24</v>
      </c>
      <c r="L48" s="236">
        <f t="shared" si="18"/>
        <v>24</v>
      </c>
      <c r="M48" s="236">
        <f t="shared" si="18"/>
        <v>24</v>
      </c>
      <c r="N48" s="236">
        <f t="shared" si="18"/>
        <v>24</v>
      </c>
      <c r="O48" s="236">
        <f t="shared" si="18"/>
        <v>24</v>
      </c>
      <c r="P48" s="236">
        <f t="shared" si="18"/>
        <v>24</v>
      </c>
      <c r="Q48" s="236">
        <f t="shared" si="18"/>
        <v>24</v>
      </c>
      <c r="R48" s="236">
        <f t="shared" si="18"/>
        <v>24</v>
      </c>
      <c r="S48" s="236">
        <f t="shared" si="18"/>
        <v>24</v>
      </c>
      <c r="T48" s="236">
        <f t="shared" si="18"/>
        <v>24</v>
      </c>
      <c r="U48" s="236">
        <f t="shared" si="18"/>
        <v>24</v>
      </c>
      <c r="V48" s="236">
        <f t="shared" si="18"/>
        <v>24</v>
      </c>
      <c r="W48" s="236">
        <f t="shared" si="18"/>
        <v>24</v>
      </c>
      <c r="X48" s="236">
        <f t="shared" si="18"/>
        <v>24</v>
      </c>
      <c r="Y48" s="236">
        <f t="shared" si="18"/>
        <v>24</v>
      </c>
      <c r="Z48" s="236">
        <f t="shared" si="18"/>
        <v>24</v>
      </c>
      <c r="AA48" s="236">
        <f t="shared" si="18"/>
        <v>24</v>
      </c>
      <c r="AB48" s="236">
        <f t="shared" si="18"/>
        <v>24</v>
      </c>
      <c r="AC48" s="236">
        <f t="shared" si="18"/>
        <v>24</v>
      </c>
      <c r="AD48" s="236">
        <f t="shared" si="18"/>
        <v>24</v>
      </c>
      <c r="AE48" s="236">
        <f t="shared" si="18"/>
        <v>24</v>
      </c>
      <c r="AF48" s="236">
        <f t="shared" si="18"/>
        <v>24</v>
      </c>
      <c r="AG48" s="236">
        <f t="shared" si="18"/>
        <v>24</v>
      </c>
      <c r="AH48" s="236">
        <f t="shared" si="18"/>
        <v>24</v>
      </c>
      <c r="AI48" s="236">
        <f t="shared" si="18"/>
        <v>24</v>
      </c>
      <c r="AJ48" s="236">
        <f t="shared" si="18"/>
        <v>24</v>
      </c>
      <c r="AK48" s="236">
        <f t="shared" si="18"/>
        <v>24</v>
      </c>
      <c r="AL48" s="236">
        <f t="shared" si="18"/>
        <v>24</v>
      </c>
      <c r="AM48" s="236">
        <f t="shared" si="18"/>
        <v>24</v>
      </c>
      <c r="AN48" s="236">
        <f t="shared" si="18"/>
        <v>24</v>
      </c>
      <c r="AO48" s="236">
        <f t="shared" si="18"/>
        <v>24</v>
      </c>
      <c r="AP48" s="236">
        <f t="shared" si="18"/>
        <v>24</v>
      </c>
      <c r="AQ48" s="236">
        <f t="shared" si="18"/>
        <v>24</v>
      </c>
      <c r="AR48" s="236">
        <f t="shared" si="18"/>
        <v>24</v>
      </c>
      <c r="AS48" s="236">
        <f t="shared" si="18"/>
        <v>24</v>
      </c>
      <c r="AT48" s="236">
        <f t="shared" si="18"/>
        <v>24</v>
      </c>
      <c r="AU48" s="236">
        <f t="shared" si="18"/>
        <v>24</v>
      </c>
      <c r="AV48" s="236">
        <f t="shared" si="18"/>
        <v>24</v>
      </c>
      <c r="AW48" s="236">
        <f t="shared" si="18"/>
        <v>24</v>
      </c>
      <c r="AX48" s="236">
        <f t="shared" si="18"/>
        <v>24</v>
      </c>
      <c r="AY48" s="236">
        <f t="shared" si="18"/>
        <v>24</v>
      </c>
      <c r="AZ48" s="236">
        <f t="shared" si="18"/>
        <v>24</v>
      </c>
      <c r="BA48" s="236">
        <f t="shared" si="18"/>
        <v>24</v>
      </c>
      <c r="BB48" s="236">
        <f t="shared" si="18"/>
        <v>24</v>
      </c>
      <c r="BC48" s="236">
        <f t="shared" si="18"/>
        <v>24</v>
      </c>
      <c r="BD48" s="236">
        <f t="shared" si="18"/>
        <v>24</v>
      </c>
      <c r="BE48" s="236">
        <f t="shared" si="18"/>
        <v>24</v>
      </c>
      <c r="BF48" s="236">
        <f t="shared" si="18"/>
        <v>24</v>
      </c>
      <c r="BG48" s="236">
        <f t="shared" si="18"/>
        <v>24</v>
      </c>
      <c r="BH48" s="236">
        <f t="shared" si="18"/>
        <v>24</v>
      </c>
      <c r="BI48" s="236">
        <f t="shared" si="18"/>
        <v>24</v>
      </c>
      <c r="BJ48" s="236">
        <f t="shared" si="18"/>
        <v>24</v>
      </c>
      <c r="BK48" s="236">
        <f t="shared" si="18"/>
        <v>24</v>
      </c>
      <c r="BL48" s="236">
        <f t="shared" si="18"/>
        <v>24</v>
      </c>
      <c r="BM48" s="236">
        <f t="shared" si="18"/>
        <v>24</v>
      </c>
      <c r="BN48" s="236">
        <f t="shared" si="18"/>
        <v>24</v>
      </c>
      <c r="BO48" s="236">
        <f t="shared" si="18"/>
        <v>24</v>
      </c>
      <c r="BP48" s="236">
        <f t="shared" ref="BP48:BZ48" si="19">BO48</f>
        <v>24</v>
      </c>
      <c r="BQ48" s="236">
        <f t="shared" si="19"/>
        <v>24</v>
      </c>
      <c r="BR48" s="236">
        <f t="shared" si="19"/>
        <v>24</v>
      </c>
      <c r="BS48" s="236">
        <f t="shared" si="19"/>
        <v>24</v>
      </c>
      <c r="BT48" s="236">
        <f t="shared" si="19"/>
        <v>24</v>
      </c>
      <c r="BU48" s="236">
        <f t="shared" si="19"/>
        <v>24</v>
      </c>
      <c r="BV48" s="236">
        <f t="shared" si="19"/>
        <v>24</v>
      </c>
      <c r="BW48" s="236">
        <f t="shared" si="19"/>
        <v>24</v>
      </c>
      <c r="BX48" s="236">
        <f t="shared" si="19"/>
        <v>24</v>
      </c>
      <c r="BY48" s="258">
        <f t="shared" si="19"/>
        <v>24</v>
      </c>
      <c r="BZ48" s="258">
        <f t="shared" si="19"/>
        <v>24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24</v>
      </c>
      <c r="G50" s="240">
        <f>G47*G48</f>
        <v>24</v>
      </c>
      <c r="H50" s="240">
        <f>H47*H48/1000</f>
        <v>0</v>
      </c>
      <c r="I50" s="240">
        <f>I47*I48/1000</f>
        <v>0</v>
      </c>
      <c r="J50" s="240">
        <f>J47*J48/1000</f>
        <v>1.68</v>
      </c>
      <c r="K50" s="240">
        <f>K47*K48</f>
        <v>0</v>
      </c>
      <c r="L50" s="240">
        <f t="shared" ref="L50:BW50" si="20">L47*L48/1000</f>
        <v>0.108</v>
      </c>
      <c r="M50" s="240">
        <f t="shared" si="20"/>
        <v>0</v>
      </c>
      <c r="N50" s="240">
        <f t="shared" si="20"/>
        <v>0.11880000000000002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2.4E-2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0.06</v>
      </c>
      <c r="AD50" s="240">
        <f t="shared" si="20"/>
        <v>0</v>
      </c>
      <c r="AE50" s="240">
        <f t="shared" si="20"/>
        <v>0</v>
      </c>
      <c r="AF50" s="240">
        <f t="shared" si="20"/>
        <v>0.33600000000000002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7.1999999999999995E-2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0.12</v>
      </c>
      <c r="AY50" s="240">
        <f t="shared" si="20"/>
        <v>0</v>
      </c>
      <c r="AZ50" s="240">
        <f t="shared" si="20"/>
        <v>0</v>
      </c>
      <c r="BA50" s="240">
        <f t="shared" si="20"/>
        <v>1.1759999999999999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1.3440000000000001</v>
      </c>
      <c r="BK50" s="240">
        <f t="shared" si="20"/>
        <v>0.26400000000000001</v>
      </c>
      <c r="BL50" s="240">
        <f t="shared" si="20"/>
        <v>0.192</v>
      </c>
      <c r="BM50" s="240">
        <f t="shared" si="20"/>
        <v>0</v>
      </c>
      <c r="BN50" s="240">
        <f t="shared" si="20"/>
        <v>0</v>
      </c>
      <c r="BO50" s="240">
        <f t="shared" si="20"/>
        <v>0.96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2.16</v>
      </c>
      <c r="BW50" s="240">
        <f t="shared" si="20"/>
        <v>0</v>
      </c>
      <c r="BX50" s="240">
        <f t="shared" ref="BX50:BZ50" si="21">BX47*BX48/1000</f>
        <v>1.44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1464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504</v>
      </c>
      <c r="G52" s="240">
        <f t="shared" si="22"/>
        <v>144</v>
      </c>
      <c r="H52" s="240">
        <f t="shared" si="22"/>
        <v>0</v>
      </c>
      <c r="I52" s="240">
        <f t="shared" si="22"/>
        <v>0</v>
      </c>
      <c r="J52" s="240">
        <f t="shared" si="22"/>
        <v>142.79999999999998</v>
      </c>
      <c r="K52" s="240">
        <f t="shared" si="22"/>
        <v>0</v>
      </c>
      <c r="L52" s="240">
        <f t="shared" si="22"/>
        <v>15.12</v>
      </c>
      <c r="M52" s="240">
        <f t="shared" si="22"/>
        <v>0</v>
      </c>
      <c r="N52" s="240">
        <f t="shared" si="22"/>
        <v>1.1880000000000002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0.96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9.9</v>
      </c>
      <c r="AD52" s="240">
        <f t="shared" si="22"/>
        <v>0</v>
      </c>
      <c r="AE52" s="240">
        <f t="shared" si="22"/>
        <v>0</v>
      </c>
      <c r="AF52" s="240">
        <f t="shared" si="22"/>
        <v>18.48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43.199999999999996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32.879999999999995</v>
      </c>
      <c r="AY52" s="240">
        <f t="shared" si="22"/>
        <v>0</v>
      </c>
      <c r="AZ52" s="240">
        <f t="shared" si="22"/>
        <v>0</v>
      </c>
      <c r="BA52" s="240">
        <f t="shared" si="22"/>
        <v>211.67999999999998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47.040000000000006</v>
      </c>
      <c r="BK52" s="240">
        <f t="shared" si="22"/>
        <v>5.8079999999999998</v>
      </c>
      <c r="BL52" s="240">
        <f t="shared" si="22"/>
        <v>6.1440000000000001</v>
      </c>
      <c r="BM52" s="240">
        <f t="shared" si="22"/>
        <v>0</v>
      </c>
      <c r="BN52" s="240">
        <f t="shared" si="22"/>
        <v>0</v>
      </c>
      <c r="BO52" s="240">
        <f t="shared" si="22"/>
        <v>28.799999999999997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194.4</v>
      </c>
      <c r="BW52" s="240">
        <f t="shared" si="22"/>
        <v>0</v>
      </c>
      <c r="BX52" s="240">
        <f t="shared" si="22"/>
        <v>57.599999999999994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5">D56</f>
        <v>24</v>
      </c>
      <c r="F56" s="246">
        <f t="shared" si="25"/>
        <v>24</v>
      </c>
      <c r="G56" s="246">
        <f t="shared" si="25"/>
        <v>24</v>
      </c>
      <c r="H56" s="246">
        <f t="shared" si="25"/>
        <v>24</v>
      </c>
      <c r="I56" s="246">
        <f t="shared" si="25"/>
        <v>24</v>
      </c>
      <c r="J56" s="246">
        <f t="shared" si="25"/>
        <v>24</v>
      </c>
      <c r="K56" s="246">
        <f t="shared" si="25"/>
        <v>24</v>
      </c>
      <c r="L56" s="246">
        <f t="shared" si="25"/>
        <v>24</v>
      </c>
      <c r="M56" s="246">
        <f t="shared" si="25"/>
        <v>24</v>
      </c>
      <c r="N56" s="246">
        <f t="shared" si="25"/>
        <v>24</v>
      </c>
      <c r="O56" s="246">
        <f t="shared" si="25"/>
        <v>24</v>
      </c>
      <c r="P56" s="246">
        <f t="shared" si="25"/>
        <v>24</v>
      </c>
      <c r="Q56" s="246">
        <f t="shared" si="25"/>
        <v>24</v>
      </c>
      <c r="R56" s="246">
        <f t="shared" si="25"/>
        <v>24</v>
      </c>
      <c r="S56" s="246">
        <f t="shared" si="25"/>
        <v>24</v>
      </c>
      <c r="T56" s="246">
        <f t="shared" si="25"/>
        <v>24</v>
      </c>
      <c r="U56" s="246">
        <f t="shared" si="25"/>
        <v>24</v>
      </c>
      <c r="V56" s="246">
        <f t="shared" si="25"/>
        <v>24</v>
      </c>
      <c r="W56" s="246">
        <f t="shared" si="25"/>
        <v>24</v>
      </c>
      <c r="X56" s="246">
        <f t="shared" si="25"/>
        <v>24</v>
      </c>
      <c r="Y56" s="246">
        <f t="shared" si="25"/>
        <v>24</v>
      </c>
      <c r="Z56" s="246">
        <f t="shared" si="25"/>
        <v>24</v>
      </c>
      <c r="AA56" s="246">
        <f t="shared" si="25"/>
        <v>24</v>
      </c>
      <c r="AB56" s="246">
        <f t="shared" si="25"/>
        <v>24</v>
      </c>
      <c r="AC56" s="246">
        <f t="shared" si="25"/>
        <v>24</v>
      </c>
      <c r="AD56" s="246">
        <f t="shared" si="25"/>
        <v>24</v>
      </c>
      <c r="AE56" s="246">
        <f t="shared" si="25"/>
        <v>24</v>
      </c>
      <c r="AF56" s="246">
        <f t="shared" si="25"/>
        <v>24</v>
      </c>
      <c r="AG56" s="246">
        <f t="shared" si="25"/>
        <v>24</v>
      </c>
      <c r="AH56" s="246">
        <f t="shared" si="25"/>
        <v>24</v>
      </c>
      <c r="AI56" s="246">
        <f t="shared" si="25"/>
        <v>24</v>
      </c>
      <c r="AJ56" s="246">
        <f t="shared" si="25"/>
        <v>24</v>
      </c>
      <c r="AK56" s="246">
        <f t="shared" si="25"/>
        <v>24</v>
      </c>
      <c r="AL56" s="246">
        <f t="shared" si="25"/>
        <v>24</v>
      </c>
      <c r="AM56" s="246">
        <f t="shared" si="25"/>
        <v>24</v>
      </c>
      <c r="AN56" s="246">
        <f t="shared" si="25"/>
        <v>24</v>
      </c>
      <c r="AO56" s="246">
        <f t="shared" si="25"/>
        <v>24</v>
      </c>
      <c r="AP56" s="246">
        <f t="shared" si="25"/>
        <v>24</v>
      </c>
      <c r="AQ56" s="246">
        <f t="shared" si="25"/>
        <v>24</v>
      </c>
      <c r="AR56" s="246">
        <f t="shared" si="25"/>
        <v>24</v>
      </c>
      <c r="AS56" s="246">
        <f t="shared" si="25"/>
        <v>24</v>
      </c>
      <c r="AT56" s="246">
        <f t="shared" si="25"/>
        <v>24</v>
      </c>
      <c r="AU56" s="246">
        <f t="shared" si="25"/>
        <v>24</v>
      </c>
      <c r="AV56" s="246">
        <f t="shared" si="25"/>
        <v>24</v>
      </c>
      <c r="AW56" s="246">
        <f t="shared" si="25"/>
        <v>24</v>
      </c>
      <c r="AX56" s="246">
        <f t="shared" si="25"/>
        <v>24</v>
      </c>
      <c r="AY56" s="246">
        <f t="shared" si="25"/>
        <v>24</v>
      </c>
      <c r="AZ56" s="246">
        <f t="shared" si="25"/>
        <v>24</v>
      </c>
      <c r="BA56" s="246">
        <f t="shared" si="25"/>
        <v>24</v>
      </c>
      <c r="BB56" s="246">
        <f t="shared" si="25"/>
        <v>24</v>
      </c>
      <c r="BC56" s="246">
        <f t="shared" si="25"/>
        <v>24</v>
      </c>
      <c r="BD56" s="246">
        <f t="shared" si="25"/>
        <v>24</v>
      </c>
      <c r="BE56" s="246">
        <f t="shared" si="25"/>
        <v>24</v>
      </c>
      <c r="BF56" s="246">
        <f t="shared" si="25"/>
        <v>24</v>
      </c>
      <c r="BG56" s="246">
        <f t="shared" si="25"/>
        <v>24</v>
      </c>
      <c r="BH56" s="246">
        <f t="shared" si="25"/>
        <v>24</v>
      </c>
      <c r="BI56" s="246">
        <f t="shared" si="25"/>
        <v>24</v>
      </c>
      <c r="BJ56" s="246">
        <f t="shared" si="25"/>
        <v>24</v>
      </c>
      <c r="BK56" s="246">
        <f t="shared" si="25"/>
        <v>24</v>
      </c>
      <c r="BL56" s="246">
        <f t="shared" si="25"/>
        <v>24</v>
      </c>
      <c r="BM56" s="246">
        <f t="shared" si="25"/>
        <v>24</v>
      </c>
      <c r="BN56" s="246">
        <f t="shared" si="25"/>
        <v>24</v>
      </c>
      <c r="BO56" s="246">
        <f t="shared" si="25"/>
        <v>24</v>
      </c>
      <c r="BP56" s="246">
        <f t="shared" si="25"/>
        <v>24</v>
      </c>
      <c r="BQ56" s="246">
        <f t="shared" ref="BQ56:BZ56" si="26">BP56</f>
        <v>24</v>
      </c>
      <c r="BR56" s="246">
        <f t="shared" si="26"/>
        <v>24</v>
      </c>
      <c r="BS56" s="246">
        <f t="shared" si="26"/>
        <v>24</v>
      </c>
      <c r="BT56" s="246">
        <f t="shared" si="26"/>
        <v>24</v>
      </c>
      <c r="BU56" s="246">
        <f t="shared" si="26"/>
        <v>24</v>
      </c>
      <c r="BV56" s="246">
        <f t="shared" si="26"/>
        <v>24</v>
      </c>
      <c r="BW56" s="246">
        <f t="shared" si="26"/>
        <v>24</v>
      </c>
      <c r="BX56" s="246">
        <f t="shared" si="26"/>
        <v>24</v>
      </c>
      <c r="BY56" s="258">
        <f t="shared" si="26"/>
        <v>24</v>
      </c>
      <c r="BZ56" s="258">
        <f t="shared" si="26"/>
        <v>24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24</v>
      </c>
      <c r="G58" s="248">
        <f>G55*G56</f>
        <v>24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1.68</v>
      </c>
      <c r="K58" s="249">
        <f>K55*K56</f>
        <v>0</v>
      </c>
      <c r="L58" s="249">
        <f>L55*L56/1000</f>
        <v>0.108</v>
      </c>
      <c r="M58" s="249">
        <f t="shared" si="27"/>
        <v>0</v>
      </c>
      <c r="N58" s="249">
        <f t="shared" si="27"/>
        <v>0.11880000000000002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2.4E-2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0.06</v>
      </c>
      <c r="AD58" s="249">
        <f t="shared" si="27"/>
        <v>0</v>
      </c>
      <c r="AE58" s="249">
        <f t="shared" si="27"/>
        <v>0</v>
      </c>
      <c r="AF58" s="249">
        <f t="shared" si="27"/>
        <v>0.33600000000000002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7.1999999999999995E-2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0.12</v>
      </c>
      <c r="AY58" s="249">
        <f t="shared" si="27"/>
        <v>0</v>
      </c>
      <c r="AZ58" s="249">
        <f t="shared" si="27"/>
        <v>0</v>
      </c>
      <c r="BA58" s="249">
        <f t="shared" si="27"/>
        <v>1.1759999999999999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1.3440000000000001</v>
      </c>
      <c r="BK58" s="249">
        <f t="shared" si="27"/>
        <v>0.26400000000000001</v>
      </c>
      <c r="BL58" s="249">
        <f t="shared" si="27"/>
        <v>0.192</v>
      </c>
      <c r="BM58" s="249">
        <f t="shared" si="27"/>
        <v>0</v>
      </c>
      <c r="BN58" s="249">
        <f t="shared" si="27"/>
        <v>0</v>
      </c>
      <c r="BO58" s="249">
        <f t="shared" si="27"/>
        <v>0.96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2.16</v>
      </c>
      <c r="BW58" s="249">
        <f t="shared" si="28"/>
        <v>0</v>
      </c>
      <c r="BX58" s="249">
        <f t="shared" si="28"/>
        <v>1.44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29">E58*E59</f>
        <v>0</v>
      </c>
      <c r="F60" s="239">
        <f>F58*F59</f>
        <v>504</v>
      </c>
      <c r="G60" s="239">
        <f t="shared" si="29"/>
        <v>144</v>
      </c>
      <c r="H60" s="239">
        <f t="shared" si="29"/>
        <v>0</v>
      </c>
      <c r="I60" s="239">
        <f t="shared" si="29"/>
        <v>0</v>
      </c>
      <c r="J60" s="239">
        <f t="shared" si="29"/>
        <v>142.79999999999998</v>
      </c>
      <c r="K60" s="252">
        <f t="shared" si="29"/>
        <v>0</v>
      </c>
      <c r="L60" s="252">
        <f t="shared" si="29"/>
        <v>15.12</v>
      </c>
      <c r="M60" s="252">
        <f t="shared" si="29"/>
        <v>0</v>
      </c>
      <c r="N60" s="252">
        <f t="shared" si="29"/>
        <v>1.1880000000000002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0.96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9.9</v>
      </c>
      <c r="AD60" s="252">
        <f t="shared" si="29"/>
        <v>0</v>
      </c>
      <c r="AE60" s="252">
        <f t="shared" si="29"/>
        <v>0</v>
      </c>
      <c r="AF60" s="252">
        <f t="shared" si="29"/>
        <v>18.48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43.199999999999996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32.879999999999995</v>
      </c>
      <c r="AY60" s="252">
        <f t="shared" si="29"/>
        <v>0</v>
      </c>
      <c r="AZ60" s="252">
        <f t="shared" si="29"/>
        <v>0</v>
      </c>
      <c r="BA60" s="252">
        <f t="shared" si="29"/>
        <v>211.67999999999998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47.040000000000006</v>
      </c>
      <c r="BK60" s="252">
        <f t="shared" si="29"/>
        <v>5.8079999999999998</v>
      </c>
      <c r="BL60" s="252">
        <f t="shared" si="29"/>
        <v>6.1440000000000001</v>
      </c>
      <c r="BM60" s="252">
        <f t="shared" si="29"/>
        <v>0</v>
      </c>
      <c r="BN60" s="252">
        <f t="shared" si="29"/>
        <v>0</v>
      </c>
      <c r="BO60" s="252">
        <f t="shared" si="29"/>
        <v>28.799999999999997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194.4</v>
      </c>
      <c r="BW60" s="252">
        <f t="shared" si="30"/>
        <v>0</v>
      </c>
      <c r="BX60" s="252">
        <f>BX58*BX59</f>
        <v>57.599999999999994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4" defaultRowHeight="15" customHeight="1"/>
  <cols>
    <col min="1" max="1" width="14" style="288"/>
    <col min="2" max="2" width="16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bestFit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16384" width="14" style="288"/>
  </cols>
  <sheetData>
    <row r="1" spans="1:79" ht="18.75">
      <c r="A1" s="422" t="str">
        <f>'Автомат. ввод'!N10</f>
        <v>МКОУ " Сангишинская ООШ"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24" t="str">
        <f>ССЫЛКИ!A5</f>
        <v>Февраль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426" t="s">
        <v>397</v>
      </c>
      <c r="B5" s="426"/>
      <c r="C5" s="36"/>
      <c r="D5" s="36"/>
      <c r="E5" s="36"/>
      <c r="F5" s="36"/>
      <c r="G5" s="36"/>
      <c r="H5" s="36"/>
      <c r="I5" s="36"/>
      <c r="J5" s="36"/>
      <c r="K5" s="38"/>
      <c r="L5" s="425" t="str">
        <f>VLOOKUP(B4,Общее_количество_учащихся,2,FALSE)</f>
        <v>Среда</v>
      </c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3" t="s">
        <v>68</v>
      </c>
      <c r="B6" s="434"/>
      <c r="C6" s="40"/>
      <c r="D6" s="427" t="s">
        <v>69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73.45" customHeight="1">
      <c r="A7" s="435"/>
      <c r="B7" s="43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144</v>
      </c>
      <c r="B8" s="44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 t="s">
        <v>111</v>
      </c>
      <c r="B9" s="444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01" t="s">
        <v>84</v>
      </c>
      <c r="B10" s="40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43" t="s">
        <v>115</v>
      </c>
      <c r="B11" s="44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9" t="s">
        <v>61</v>
      </c>
      <c r="B12" s="4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5" t="s">
        <v>99</v>
      </c>
      <c r="B13" s="44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3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9"/>
      <c r="B16" s="44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1" t="s">
        <v>74</v>
      </c>
      <c r="B17" s="442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9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32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31" t="s">
        <v>64</v>
      </c>
      <c r="B20" s="432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32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32"/>
      <c r="C22" s="51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77" t="s">
        <v>75</v>
      </c>
      <c r="B31" s="37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1"/>
      <c r="B36" s="260" t="s">
        <v>399</v>
      </c>
      <c r="D36" s="231" t="str">
        <f>IF(D21=D52,"х",FALSE)</f>
        <v>х</v>
      </c>
      <c r="E36" s="231" t="str">
        <f t="shared" ref="E36:K36" si="16">IF(E21=E52,"х",FALSE)</f>
        <v>х</v>
      </c>
      <c r="F36" s="231" t="str">
        <f t="shared" si="16"/>
        <v>х</v>
      </c>
      <c r="G36" s="231" t="str">
        <f t="shared" si="16"/>
        <v>х</v>
      </c>
      <c r="H36" s="231" t="str">
        <f t="shared" si="16"/>
        <v>х</v>
      </c>
      <c r="I36" s="231" t="str">
        <f t="shared" si="16"/>
        <v>х</v>
      </c>
      <c r="J36" s="231" t="str">
        <f t="shared" si="16"/>
        <v>х</v>
      </c>
      <c r="K36" s="231" t="str">
        <f t="shared" si="16"/>
        <v>х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01" t="s">
        <v>102</v>
      </c>
      <c r="B39" s="447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01" t="s">
        <v>103</v>
      </c>
      <c r="B40" s="44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01" t="s">
        <v>104</v>
      </c>
      <c r="B41" s="44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01" t="s">
        <v>61</v>
      </c>
      <c r="B42" s="44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01" t="s">
        <v>94</v>
      </c>
      <c r="B43" s="44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01" t="s">
        <v>147</v>
      </c>
      <c r="B44" s="447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43" t="s">
        <v>115</v>
      </c>
      <c r="B45" s="447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4.8</v>
      </c>
      <c r="M47" s="236">
        <f t="shared" si="17"/>
        <v>0</v>
      </c>
      <c r="N47" s="236">
        <f t="shared" si="17"/>
        <v>6.55</v>
      </c>
      <c r="O47" s="236">
        <f t="shared" si="17"/>
        <v>0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7</v>
      </c>
      <c r="W47" s="236">
        <f t="shared" si="17"/>
        <v>0</v>
      </c>
      <c r="X47" s="236">
        <f t="shared" si="17"/>
        <v>0</v>
      </c>
      <c r="Y47" s="236">
        <f t="shared" si="17"/>
        <v>1</v>
      </c>
      <c r="Z47" s="236">
        <f t="shared" si="17"/>
        <v>0</v>
      </c>
      <c r="AA47" s="236">
        <f t="shared" si="17"/>
        <v>0</v>
      </c>
      <c r="AB47" s="236">
        <f t="shared" si="17"/>
        <v>200</v>
      </c>
      <c r="AC47" s="236">
        <f t="shared" si="17"/>
        <v>6.5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4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5</v>
      </c>
      <c r="AY47" s="236">
        <f t="shared" si="18"/>
        <v>0</v>
      </c>
      <c r="AZ47" s="236">
        <f t="shared" si="18"/>
        <v>0</v>
      </c>
      <c r="BA47" s="236">
        <f t="shared" si="18"/>
        <v>42</v>
      </c>
      <c r="BB47" s="236">
        <f t="shared" si="18"/>
        <v>0</v>
      </c>
      <c r="BC47" s="236">
        <f t="shared" si="18"/>
        <v>0</v>
      </c>
      <c r="BD47" s="236">
        <f t="shared" si="18"/>
        <v>53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50</v>
      </c>
      <c r="BK47" s="236">
        <f t="shared" si="18"/>
        <v>8</v>
      </c>
      <c r="BL47" s="236">
        <f t="shared" si="18"/>
        <v>22</v>
      </c>
      <c r="BM47" s="236">
        <f t="shared" si="18"/>
        <v>10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57">
        <f t="shared" si="18"/>
        <v>0</v>
      </c>
      <c r="BZ47" s="257">
        <f t="shared" si="18"/>
        <v>1</v>
      </c>
      <c r="CA47" s="230"/>
    </row>
    <row r="48" spans="1:79" s="256" customFormat="1" ht="174.6" hidden="1" customHeight="1">
      <c r="A48" s="405" t="s">
        <v>74</v>
      </c>
      <c r="B48" s="406"/>
      <c r="C48" s="236">
        <f>C49</f>
        <v>24</v>
      </c>
      <c r="D48" s="236">
        <f t="shared" ref="D48:BO48" si="19">C48</f>
        <v>24</v>
      </c>
      <c r="E48" s="236">
        <f t="shared" si="19"/>
        <v>24</v>
      </c>
      <c r="F48" s="236">
        <f t="shared" si="19"/>
        <v>24</v>
      </c>
      <c r="G48" s="236">
        <f t="shared" si="19"/>
        <v>24</v>
      </c>
      <c r="H48" s="236">
        <f t="shared" si="19"/>
        <v>24</v>
      </c>
      <c r="I48" s="236">
        <f t="shared" si="19"/>
        <v>24</v>
      </c>
      <c r="J48" s="236">
        <f t="shared" si="19"/>
        <v>24</v>
      </c>
      <c r="K48" s="236">
        <f t="shared" si="19"/>
        <v>24</v>
      </c>
      <c r="L48" s="236">
        <f t="shared" si="19"/>
        <v>24</v>
      </c>
      <c r="M48" s="236">
        <f t="shared" si="19"/>
        <v>24</v>
      </c>
      <c r="N48" s="236">
        <f t="shared" si="19"/>
        <v>24</v>
      </c>
      <c r="O48" s="236">
        <f t="shared" si="19"/>
        <v>24</v>
      </c>
      <c r="P48" s="236">
        <f t="shared" si="19"/>
        <v>24</v>
      </c>
      <c r="Q48" s="236">
        <f t="shared" si="19"/>
        <v>24</v>
      </c>
      <c r="R48" s="236">
        <f t="shared" si="19"/>
        <v>24</v>
      </c>
      <c r="S48" s="236">
        <f t="shared" si="19"/>
        <v>24</v>
      </c>
      <c r="T48" s="236">
        <f t="shared" si="19"/>
        <v>24</v>
      </c>
      <c r="U48" s="236">
        <f t="shared" si="19"/>
        <v>24</v>
      </c>
      <c r="V48" s="236">
        <f t="shared" si="19"/>
        <v>24</v>
      </c>
      <c r="W48" s="236">
        <f t="shared" si="19"/>
        <v>24</v>
      </c>
      <c r="X48" s="236">
        <f t="shared" si="19"/>
        <v>24</v>
      </c>
      <c r="Y48" s="236">
        <f t="shared" si="19"/>
        <v>24</v>
      </c>
      <c r="Z48" s="236">
        <f t="shared" si="19"/>
        <v>24</v>
      </c>
      <c r="AA48" s="236">
        <f t="shared" si="19"/>
        <v>24</v>
      </c>
      <c r="AB48" s="236">
        <f t="shared" si="19"/>
        <v>24</v>
      </c>
      <c r="AC48" s="236">
        <f t="shared" si="19"/>
        <v>24</v>
      </c>
      <c r="AD48" s="236">
        <f t="shared" si="19"/>
        <v>24</v>
      </c>
      <c r="AE48" s="236">
        <f t="shared" si="19"/>
        <v>24</v>
      </c>
      <c r="AF48" s="236">
        <f t="shared" si="19"/>
        <v>24</v>
      </c>
      <c r="AG48" s="236">
        <f t="shared" si="19"/>
        <v>24</v>
      </c>
      <c r="AH48" s="236">
        <f t="shared" si="19"/>
        <v>24</v>
      </c>
      <c r="AI48" s="236">
        <f t="shared" si="19"/>
        <v>24</v>
      </c>
      <c r="AJ48" s="236">
        <f t="shared" si="19"/>
        <v>24</v>
      </c>
      <c r="AK48" s="236">
        <f t="shared" si="19"/>
        <v>24</v>
      </c>
      <c r="AL48" s="236">
        <f t="shared" si="19"/>
        <v>24</v>
      </c>
      <c r="AM48" s="236">
        <f t="shared" si="19"/>
        <v>24</v>
      </c>
      <c r="AN48" s="236">
        <f t="shared" si="19"/>
        <v>24</v>
      </c>
      <c r="AO48" s="236">
        <f t="shared" si="19"/>
        <v>24</v>
      </c>
      <c r="AP48" s="236">
        <f t="shared" si="19"/>
        <v>24</v>
      </c>
      <c r="AQ48" s="236">
        <f t="shared" si="19"/>
        <v>24</v>
      </c>
      <c r="AR48" s="236">
        <f t="shared" si="19"/>
        <v>24</v>
      </c>
      <c r="AS48" s="236">
        <f t="shared" si="19"/>
        <v>24</v>
      </c>
      <c r="AT48" s="236">
        <f t="shared" si="19"/>
        <v>24</v>
      </c>
      <c r="AU48" s="236">
        <f t="shared" si="19"/>
        <v>24</v>
      </c>
      <c r="AV48" s="236">
        <f t="shared" si="19"/>
        <v>24</v>
      </c>
      <c r="AW48" s="236">
        <f t="shared" si="19"/>
        <v>24</v>
      </c>
      <c r="AX48" s="236">
        <f t="shared" si="19"/>
        <v>24</v>
      </c>
      <c r="AY48" s="236">
        <f t="shared" si="19"/>
        <v>24</v>
      </c>
      <c r="AZ48" s="236">
        <f t="shared" si="19"/>
        <v>24</v>
      </c>
      <c r="BA48" s="236">
        <f t="shared" si="19"/>
        <v>24</v>
      </c>
      <c r="BB48" s="236">
        <f t="shared" si="19"/>
        <v>24</v>
      </c>
      <c r="BC48" s="236">
        <f t="shared" si="19"/>
        <v>24</v>
      </c>
      <c r="BD48" s="236">
        <f t="shared" si="19"/>
        <v>24</v>
      </c>
      <c r="BE48" s="236">
        <f t="shared" si="19"/>
        <v>24</v>
      </c>
      <c r="BF48" s="236">
        <f t="shared" si="19"/>
        <v>24</v>
      </c>
      <c r="BG48" s="236">
        <f t="shared" si="19"/>
        <v>24</v>
      </c>
      <c r="BH48" s="236">
        <f t="shared" si="19"/>
        <v>24</v>
      </c>
      <c r="BI48" s="236">
        <f t="shared" si="19"/>
        <v>24</v>
      </c>
      <c r="BJ48" s="236">
        <f t="shared" si="19"/>
        <v>24</v>
      </c>
      <c r="BK48" s="236">
        <f t="shared" si="19"/>
        <v>24</v>
      </c>
      <c r="BL48" s="236">
        <f t="shared" si="19"/>
        <v>24</v>
      </c>
      <c r="BM48" s="236">
        <f t="shared" si="19"/>
        <v>24</v>
      </c>
      <c r="BN48" s="236">
        <f t="shared" si="19"/>
        <v>24</v>
      </c>
      <c r="BO48" s="236">
        <f t="shared" si="19"/>
        <v>24</v>
      </c>
      <c r="BP48" s="236">
        <f t="shared" ref="BP48:BZ48" si="20">BO48</f>
        <v>24</v>
      </c>
      <c r="BQ48" s="236">
        <f t="shared" si="20"/>
        <v>24</v>
      </c>
      <c r="BR48" s="236">
        <f t="shared" si="20"/>
        <v>24</v>
      </c>
      <c r="BS48" s="236">
        <f t="shared" si="20"/>
        <v>24</v>
      </c>
      <c r="BT48" s="236">
        <f t="shared" si="20"/>
        <v>24</v>
      </c>
      <c r="BU48" s="236">
        <f t="shared" si="20"/>
        <v>24</v>
      </c>
      <c r="BV48" s="236">
        <f t="shared" si="20"/>
        <v>24</v>
      </c>
      <c r="BW48" s="236">
        <f t="shared" si="20"/>
        <v>24</v>
      </c>
      <c r="BX48" s="236">
        <f t="shared" si="20"/>
        <v>24</v>
      </c>
      <c r="BY48" s="258">
        <f t="shared" si="20"/>
        <v>24</v>
      </c>
      <c r="BZ48" s="258">
        <f t="shared" si="20"/>
        <v>24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0.11519999999999998</v>
      </c>
      <c r="M50" s="240">
        <f t="shared" si="21"/>
        <v>0</v>
      </c>
      <c r="N50" s="240">
        <f t="shared" si="21"/>
        <v>0.15719999999999998</v>
      </c>
      <c r="O50" s="240">
        <f t="shared" si="21"/>
        <v>0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0.16800000000000001</v>
      </c>
      <c r="W50" s="240">
        <f t="shared" si="21"/>
        <v>0</v>
      </c>
      <c r="X50" s="240">
        <f t="shared" si="21"/>
        <v>0</v>
      </c>
      <c r="Y50" s="240">
        <f t="shared" si="21"/>
        <v>2.4E-2</v>
      </c>
      <c r="Z50" s="240">
        <f t="shared" si="21"/>
        <v>0</v>
      </c>
      <c r="AA50" s="240">
        <f t="shared" si="21"/>
        <v>0</v>
      </c>
      <c r="AB50" s="240">
        <f t="shared" si="21"/>
        <v>4.8</v>
      </c>
      <c r="AC50" s="240">
        <f t="shared" si="21"/>
        <v>0.156</v>
      </c>
      <c r="AD50" s="240">
        <f>AD47*AD48</f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0.72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9.6000000000000002E-2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0.12</v>
      </c>
      <c r="AY50" s="240">
        <f t="shared" si="21"/>
        <v>0</v>
      </c>
      <c r="AZ50" s="240">
        <f t="shared" si="21"/>
        <v>0</v>
      </c>
      <c r="BA50" s="240">
        <f t="shared" si="21"/>
        <v>1.008</v>
      </c>
      <c r="BB50" s="240">
        <f t="shared" si="21"/>
        <v>0</v>
      </c>
      <c r="BC50" s="240">
        <f t="shared" si="21"/>
        <v>0</v>
      </c>
      <c r="BD50" s="240">
        <f t="shared" si="21"/>
        <v>1.272</v>
      </c>
      <c r="BE50" s="240">
        <f t="shared" si="21"/>
        <v>0</v>
      </c>
      <c r="BF50" s="240">
        <f t="shared" si="21"/>
        <v>0</v>
      </c>
      <c r="BG50" s="240">
        <f t="shared" si="21"/>
        <v>2.4E-2</v>
      </c>
      <c r="BH50" s="240">
        <f t="shared" si="21"/>
        <v>0</v>
      </c>
      <c r="BI50" s="240">
        <f t="shared" si="21"/>
        <v>0.72</v>
      </c>
      <c r="BJ50" s="240">
        <f t="shared" si="21"/>
        <v>1.2</v>
      </c>
      <c r="BK50" s="240">
        <f t="shared" si="21"/>
        <v>0.192</v>
      </c>
      <c r="BL50" s="240">
        <f t="shared" si="21"/>
        <v>0.52800000000000002</v>
      </c>
      <c r="BM50" s="240">
        <f t="shared" si="21"/>
        <v>0.24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1.44</v>
      </c>
      <c r="BY50" s="238">
        <f t="shared" si="22"/>
        <v>0</v>
      </c>
      <c r="BZ50" s="238">
        <f>BZ47*BZ48</f>
        <v>24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1463.9999999999998</v>
      </c>
      <c r="D52" s="243">
        <f t="shared" ref="D52:BZ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16.127999999999997</v>
      </c>
      <c r="M52" s="240">
        <f t="shared" si="23"/>
        <v>0</v>
      </c>
      <c r="N52" s="240">
        <f t="shared" si="23"/>
        <v>1.5719999999999998</v>
      </c>
      <c r="O52" s="240">
        <f t="shared" si="23"/>
        <v>0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21.84</v>
      </c>
      <c r="W52" s="240">
        <f t="shared" si="23"/>
        <v>0</v>
      </c>
      <c r="X52" s="240">
        <f t="shared" si="23"/>
        <v>0</v>
      </c>
      <c r="Y52" s="240">
        <f t="shared" si="23"/>
        <v>0.96</v>
      </c>
      <c r="Z52" s="240">
        <f t="shared" si="23"/>
        <v>0</v>
      </c>
      <c r="AA52" s="240">
        <f t="shared" si="23"/>
        <v>0</v>
      </c>
      <c r="AB52" s="240">
        <f t="shared" si="23"/>
        <v>336</v>
      </c>
      <c r="AC52" s="240">
        <f t="shared" si="23"/>
        <v>25.74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39.6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57.6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32.879999999999995</v>
      </c>
      <c r="AY52" s="240">
        <f t="shared" si="23"/>
        <v>0</v>
      </c>
      <c r="AZ52" s="240">
        <f t="shared" si="23"/>
        <v>0</v>
      </c>
      <c r="BA52" s="240">
        <f t="shared" si="23"/>
        <v>181.44</v>
      </c>
      <c r="BB52" s="240">
        <f t="shared" si="23"/>
        <v>0</v>
      </c>
      <c r="BC52" s="240">
        <f t="shared" si="23"/>
        <v>0</v>
      </c>
      <c r="BD52" s="240">
        <f t="shared" si="23"/>
        <v>381.6</v>
      </c>
      <c r="BE52" s="240">
        <f t="shared" si="23"/>
        <v>0</v>
      </c>
      <c r="BF52" s="240">
        <f t="shared" si="23"/>
        <v>0</v>
      </c>
      <c r="BG52" s="240">
        <f t="shared" si="23"/>
        <v>7.2</v>
      </c>
      <c r="BH52" s="240">
        <f t="shared" si="23"/>
        <v>0</v>
      </c>
      <c r="BI52" s="240">
        <f t="shared" si="23"/>
        <v>15.12</v>
      </c>
      <c r="BJ52" s="240">
        <f t="shared" si="23"/>
        <v>42</v>
      </c>
      <c r="BK52" s="240">
        <f t="shared" si="23"/>
        <v>4.2240000000000002</v>
      </c>
      <c r="BL52" s="240">
        <f t="shared" si="23"/>
        <v>16.896000000000001</v>
      </c>
      <c r="BM52" s="240">
        <f t="shared" si="23"/>
        <v>33.6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57.599999999999994</v>
      </c>
      <c r="BY52" s="243">
        <f t="shared" si="23"/>
        <v>0</v>
      </c>
      <c r="BZ52" s="243">
        <f t="shared" si="23"/>
        <v>192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0</v>
      </c>
      <c r="K55" s="236">
        <f t="shared" si="24"/>
        <v>0</v>
      </c>
      <c r="L55" s="236">
        <f>SUM(L39:L45)</f>
        <v>4.8</v>
      </c>
      <c r="M55" s="236">
        <f t="shared" ref="M55:BW55" si="25">SUM(M39:M45)</f>
        <v>0</v>
      </c>
      <c r="N55" s="236">
        <f t="shared" si="25"/>
        <v>6.55</v>
      </c>
      <c r="O55" s="236">
        <f t="shared" si="25"/>
        <v>0</v>
      </c>
      <c r="P55" s="236">
        <f t="shared" si="25"/>
        <v>0</v>
      </c>
      <c r="Q55" s="236">
        <f t="shared" si="25"/>
        <v>0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7</v>
      </c>
      <c r="W55" s="236">
        <f t="shared" si="25"/>
        <v>0</v>
      </c>
      <c r="X55" s="236">
        <f t="shared" si="25"/>
        <v>0</v>
      </c>
      <c r="Y55" s="236">
        <f t="shared" si="25"/>
        <v>1</v>
      </c>
      <c r="Z55" s="236">
        <f t="shared" si="25"/>
        <v>0</v>
      </c>
      <c r="AA55" s="236">
        <f t="shared" si="25"/>
        <v>0</v>
      </c>
      <c r="AB55" s="236">
        <f t="shared" si="25"/>
        <v>200</v>
      </c>
      <c r="AC55" s="236">
        <f t="shared" si="25"/>
        <v>6.5</v>
      </c>
      <c r="AD55" s="236">
        <f>SUM(AD39:AD45)</f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4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5</v>
      </c>
      <c r="AY55" s="236">
        <f t="shared" si="25"/>
        <v>0</v>
      </c>
      <c r="AZ55" s="236">
        <f t="shared" si="25"/>
        <v>0</v>
      </c>
      <c r="BA55" s="236">
        <f t="shared" si="25"/>
        <v>42</v>
      </c>
      <c r="BB55" s="236">
        <f t="shared" si="25"/>
        <v>0</v>
      </c>
      <c r="BC55" s="236">
        <f t="shared" si="25"/>
        <v>0</v>
      </c>
      <c r="BD55" s="236">
        <f t="shared" si="25"/>
        <v>53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0</v>
      </c>
      <c r="BI55" s="236">
        <f t="shared" si="25"/>
        <v>30</v>
      </c>
      <c r="BJ55" s="236">
        <f t="shared" si="25"/>
        <v>50</v>
      </c>
      <c r="BK55" s="236">
        <f t="shared" si="25"/>
        <v>8</v>
      </c>
      <c r="BL55" s="236">
        <f t="shared" si="25"/>
        <v>22</v>
      </c>
      <c r="BM55" s="236">
        <f t="shared" si="25"/>
        <v>10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6">D56</f>
        <v>24</v>
      </c>
      <c r="F56" s="246">
        <f t="shared" si="26"/>
        <v>24</v>
      </c>
      <c r="G56" s="246">
        <f t="shared" si="26"/>
        <v>24</v>
      </c>
      <c r="H56" s="246">
        <f t="shared" si="26"/>
        <v>24</v>
      </c>
      <c r="I56" s="246">
        <f t="shared" si="26"/>
        <v>24</v>
      </c>
      <c r="J56" s="246">
        <f t="shared" si="26"/>
        <v>24</v>
      </c>
      <c r="K56" s="246">
        <f t="shared" si="26"/>
        <v>24</v>
      </c>
      <c r="L56" s="246">
        <f t="shared" si="26"/>
        <v>24</v>
      </c>
      <c r="M56" s="246">
        <f t="shared" si="26"/>
        <v>24</v>
      </c>
      <c r="N56" s="246">
        <f t="shared" si="26"/>
        <v>24</v>
      </c>
      <c r="O56" s="246">
        <f t="shared" si="26"/>
        <v>24</v>
      </c>
      <c r="P56" s="246">
        <f t="shared" si="26"/>
        <v>24</v>
      </c>
      <c r="Q56" s="246">
        <f t="shared" si="26"/>
        <v>24</v>
      </c>
      <c r="R56" s="246">
        <f t="shared" si="26"/>
        <v>24</v>
      </c>
      <c r="S56" s="246">
        <f t="shared" si="26"/>
        <v>24</v>
      </c>
      <c r="T56" s="246">
        <f t="shared" si="26"/>
        <v>24</v>
      </c>
      <c r="U56" s="246">
        <f t="shared" si="26"/>
        <v>24</v>
      </c>
      <c r="V56" s="246">
        <f t="shared" si="26"/>
        <v>24</v>
      </c>
      <c r="W56" s="246">
        <f t="shared" si="26"/>
        <v>24</v>
      </c>
      <c r="X56" s="246">
        <f t="shared" si="26"/>
        <v>24</v>
      </c>
      <c r="Y56" s="246">
        <f t="shared" si="26"/>
        <v>24</v>
      </c>
      <c r="Z56" s="246">
        <f t="shared" si="26"/>
        <v>24</v>
      </c>
      <c r="AA56" s="246">
        <f t="shared" si="26"/>
        <v>24</v>
      </c>
      <c r="AB56" s="246">
        <f t="shared" si="26"/>
        <v>24</v>
      </c>
      <c r="AC56" s="246">
        <f t="shared" si="26"/>
        <v>24</v>
      </c>
      <c r="AD56" s="246">
        <f t="shared" si="26"/>
        <v>24</v>
      </c>
      <c r="AE56" s="246">
        <f t="shared" si="26"/>
        <v>24</v>
      </c>
      <c r="AF56" s="246">
        <f t="shared" si="26"/>
        <v>24</v>
      </c>
      <c r="AG56" s="246">
        <f t="shared" si="26"/>
        <v>24</v>
      </c>
      <c r="AH56" s="246">
        <f t="shared" si="26"/>
        <v>24</v>
      </c>
      <c r="AI56" s="246">
        <f t="shared" si="26"/>
        <v>24</v>
      </c>
      <c r="AJ56" s="246">
        <f t="shared" si="26"/>
        <v>24</v>
      </c>
      <c r="AK56" s="246">
        <f t="shared" si="26"/>
        <v>24</v>
      </c>
      <c r="AL56" s="246">
        <f t="shared" si="26"/>
        <v>24</v>
      </c>
      <c r="AM56" s="246">
        <f t="shared" si="26"/>
        <v>24</v>
      </c>
      <c r="AN56" s="246">
        <f t="shared" si="26"/>
        <v>24</v>
      </c>
      <c r="AO56" s="246">
        <f t="shared" si="26"/>
        <v>24</v>
      </c>
      <c r="AP56" s="246">
        <f t="shared" si="26"/>
        <v>24</v>
      </c>
      <c r="AQ56" s="246">
        <f t="shared" si="26"/>
        <v>24</v>
      </c>
      <c r="AR56" s="246">
        <f t="shared" si="26"/>
        <v>24</v>
      </c>
      <c r="AS56" s="246">
        <f t="shared" si="26"/>
        <v>24</v>
      </c>
      <c r="AT56" s="246">
        <f t="shared" si="26"/>
        <v>24</v>
      </c>
      <c r="AU56" s="246">
        <f t="shared" si="26"/>
        <v>24</v>
      </c>
      <c r="AV56" s="246">
        <f t="shared" si="26"/>
        <v>24</v>
      </c>
      <c r="AW56" s="246">
        <f t="shared" si="26"/>
        <v>24</v>
      </c>
      <c r="AX56" s="246">
        <f t="shared" si="26"/>
        <v>24</v>
      </c>
      <c r="AY56" s="246">
        <f t="shared" si="26"/>
        <v>24</v>
      </c>
      <c r="AZ56" s="246">
        <f t="shared" si="26"/>
        <v>24</v>
      </c>
      <c r="BA56" s="246">
        <f t="shared" si="26"/>
        <v>24</v>
      </c>
      <c r="BB56" s="246">
        <f t="shared" si="26"/>
        <v>24</v>
      </c>
      <c r="BC56" s="246">
        <f t="shared" si="26"/>
        <v>24</v>
      </c>
      <c r="BD56" s="246">
        <f t="shared" si="26"/>
        <v>24</v>
      </c>
      <c r="BE56" s="246">
        <f t="shared" si="26"/>
        <v>24</v>
      </c>
      <c r="BF56" s="246">
        <f t="shared" si="26"/>
        <v>24</v>
      </c>
      <c r="BG56" s="246">
        <f t="shared" si="26"/>
        <v>24</v>
      </c>
      <c r="BH56" s="246">
        <f t="shared" si="26"/>
        <v>24</v>
      </c>
      <c r="BI56" s="246">
        <f t="shared" si="26"/>
        <v>24</v>
      </c>
      <c r="BJ56" s="246">
        <f t="shared" si="26"/>
        <v>24</v>
      </c>
      <c r="BK56" s="246">
        <f t="shared" si="26"/>
        <v>24</v>
      </c>
      <c r="BL56" s="246">
        <f t="shared" si="26"/>
        <v>24</v>
      </c>
      <c r="BM56" s="246">
        <f t="shared" si="26"/>
        <v>24</v>
      </c>
      <c r="BN56" s="246">
        <f t="shared" si="26"/>
        <v>24</v>
      </c>
      <c r="BO56" s="246">
        <f t="shared" si="26"/>
        <v>24</v>
      </c>
      <c r="BP56" s="246">
        <f t="shared" si="26"/>
        <v>24</v>
      </c>
      <c r="BQ56" s="246">
        <f t="shared" ref="BQ56:BZ56" si="27">BP56</f>
        <v>24</v>
      </c>
      <c r="BR56" s="246">
        <f t="shared" si="27"/>
        <v>24</v>
      </c>
      <c r="BS56" s="246">
        <f t="shared" si="27"/>
        <v>24</v>
      </c>
      <c r="BT56" s="246">
        <f t="shared" si="27"/>
        <v>24</v>
      </c>
      <c r="BU56" s="246">
        <f t="shared" si="27"/>
        <v>24</v>
      </c>
      <c r="BV56" s="246">
        <f t="shared" si="27"/>
        <v>24</v>
      </c>
      <c r="BW56" s="246">
        <f t="shared" si="27"/>
        <v>24</v>
      </c>
      <c r="BX56" s="246">
        <f t="shared" si="27"/>
        <v>24</v>
      </c>
      <c r="BY56" s="258">
        <f t="shared" si="27"/>
        <v>24</v>
      </c>
      <c r="BZ56" s="258">
        <f t="shared" si="27"/>
        <v>24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0.11519999999999998</v>
      </c>
      <c r="M58" s="249">
        <f t="shared" si="28"/>
        <v>0</v>
      </c>
      <c r="N58" s="249">
        <f t="shared" si="28"/>
        <v>0.15719999999999998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0.16800000000000001</v>
      </c>
      <c r="W58" s="249">
        <f t="shared" si="28"/>
        <v>0</v>
      </c>
      <c r="X58" s="249">
        <f t="shared" si="28"/>
        <v>0</v>
      </c>
      <c r="Y58" s="249">
        <f t="shared" si="28"/>
        <v>2.4E-2</v>
      </c>
      <c r="Z58" s="249">
        <f t="shared" si="28"/>
        <v>0</v>
      </c>
      <c r="AA58" s="249">
        <f t="shared" si="28"/>
        <v>0</v>
      </c>
      <c r="AB58" s="249">
        <f t="shared" si="28"/>
        <v>4.8</v>
      </c>
      <c r="AC58" s="249">
        <f t="shared" si="28"/>
        <v>0.156</v>
      </c>
      <c r="AD58" s="249">
        <f>AD55*AD56</f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0.72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9.6000000000000002E-2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0.12</v>
      </c>
      <c r="AY58" s="249">
        <f t="shared" si="28"/>
        <v>0</v>
      </c>
      <c r="AZ58" s="249">
        <f t="shared" si="28"/>
        <v>0</v>
      </c>
      <c r="BA58" s="249">
        <f t="shared" si="28"/>
        <v>1.008</v>
      </c>
      <c r="BB58" s="249">
        <f t="shared" si="28"/>
        <v>0</v>
      </c>
      <c r="BC58" s="249">
        <f t="shared" si="28"/>
        <v>0</v>
      </c>
      <c r="BD58" s="249">
        <f t="shared" si="28"/>
        <v>1.272</v>
      </c>
      <c r="BE58" s="249">
        <f t="shared" si="28"/>
        <v>0</v>
      </c>
      <c r="BF58" s="249">
        <f t="shared" si="28"/>
        <v>0</v>
      </c>
      <c r="BG58" s="249">
        <f t="shared" si="28"/>
        <v>2.4E-2</v>
      </c>
      <c r="BH58" s="249">
        <f>BH55*BH56</f>
        <v>0</v>
      </c>
      <c r="BI58" s="249">
        <f t="shared" si="28"/>
        <v>0.72</v>
      </c>
      <c r="BJ58" s="249">
        <f t="shared" si="28"/>
        <v>1.2</v>
      </c>
      <c r="BK58" s="249">
        <f t="shared" si="28"/>
        <v>0.192</v>
      </c>
      <c r="BL58" s="249">
        <f t="shared" si="28"/>
        <v>0.52800000000000002</v>
      </c>
      <c r="BM58" s="249">
        <f t="shared" si="28"/>
        <v>0.24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1.44</v>
      </c>
      <c r="BY58" s="249">
        <f t="shared" si="29"/>
        <v>0</v>
      </c>
      <c r="BZ58" s="249">
        <f>BZ55*BZ56</f>
        <v>24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1463.9999999999998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16.127999999999997</v>
      </c>
      <c r="M60" s="252">
        <f t="shared" si="30"/>
        <v>0</v>
      </c>
      <c r="N60" s="252">
        <f t="shared" si="30"/>
        <v>1.5719999999999998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21.84</v>
      </c>
      <c r="W60" s="252">
        <f t="shared" si="30"/>
        <v>0</v>
      </c>
      <c r="X60" s="252">
        <f t="shared" si="30"/>
        <v>0</v>
      </c>
      <c r="Y60" s="252">
        <f t="shared" si="30"/>
        <v>0.96</v>
      </c>
      <c r="Z60" s="252">
        <f t="shared" si="30"/>
        <v>0</v>
      </c>
      <c r="AA60" s="252">
        <f t="shared" si="30"/>
        <v>0</v>
      </c>
      <c r="AB60" s="252">
        <f t="shared" si="30"/>
        <v>336</v>
      </c>
      <c r="AC60" s="252">
        <f t="shared" si="30"/>
        <v>25.74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39.6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57.6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32.879999999999995</v>
      </c>
      <c r="AY60" s="252">
        <f t="shared" si="30"/>
        <v>0</v>
      </c>
      <c r="AZ60" s="252">
        <f t="shared" si="30"/>
        <v>0</v>
      </c>
      <c r="BA60" s="252">
        <f t="shared" si="30"/>
        <v>181.44</v>
      </c>
      <c r="BB60" s="252">
        <f t="shared" si="30"/>
        <v>0</v>
      </c>
      <c r="BC60" s="252">
        <f t="shared" si="30"/>
        <v>0</v>
      </c>
      <c r="BD60" s="252">
        <f t="shared" si="30"/>
        <v>381.6</v>
      </c>
      <c r="BE60" s="252">
        <f t="shared" si="30"/>
        <v>0</v>
      </c>
      <c r="BF60" s="252">
        <f t="shared" si="30"/>
        <v>0</v>
      </c>
      <c r="BG60" s="252">
        <f t="shared" si="30"/>
        <v>7.2</v>
      </c>
      <c r="BH60" s="252">
        <f t="shared" si="30"/>
        <v>0</v>
      </c>
      <c r="BI60" s="252">
        <f t="shared" si="30"/>
        <v>15.12</v>
      </c>
      <c r="BJ60" s="252">
        <f t="shared" si="30"/>
        <v>42</v>
      </c>
      <c r="BK60" s="252">
        <f t="shared" si="30"/>
        <v>4.2240000000000002</v>
      </c>
      <c r="BL60" s="252">
        <f t="shared" si="30"/>
        <v>16.896000000000001</v>
      </c>
      <c r="BM60" s="252">
        <f t="shared" si="30"/>
        <v>33.6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57.599999999999994</v>
      </c>
      <c r="BY60" s="252">
        <f>BY58*BY59</f>
        <v>0</v>
      </c>
      <c r="BZ60" s="252">
        <f>BZ58*BZ59</f>
        <v>192</v>
      </c>
      <c r="CA60" s="230"/>
    </row>
    <row r="61" spans="1:79" s="256" customFormat="1" hidden="1">
      <c r="A61" s="407" t="s">
        <v>77</v>
      </c>
      <c r="B61" s="40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1463.9999999999998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22:B22"/>
    <mergeCell ref="A33:B33"/>
    <mergeCell ref="A34:B34"/>
    <mergeCell ref="A28:B28"/>
    <mergeCell ref="A29:B29"/>
    <mergeCell ref="A30:B30"/>
    <mergeCell ref="A31:B31"/>
    <mergeCell ref="A32:B32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CA1000"/>
  <sheetViews>
    <sheetView topLeftCell="A3" zoomScale="80" zoomScaleNormal="80" workbookViewId="0">
      <selection activeCell="BL5" sqref="BL5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Четверг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62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376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9" t="s">
        <v>377</v>
      </c>
      <c r="B9" s="44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9" t="s">
        <v>87</v>
      </c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9" t="s">
        <v>365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5" t="s">
        <v>378</v>
      </c>
      <c r="B12" s="44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</row>
    <row r="38" spans="1:79" ht="207.75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01" t="s">
        <v>70</v>
      </c>
      <c r="B39" s="400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1" t="s">
        <v>71</v>
      </c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1" t="s">
        <v>400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401" t="s">
        <v>72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1" t="s">
        <v>61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401" t="s">
        <v>56</v>
      </c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1" t="s">
        <v>73</v>
      </c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01"/>
      <c r="B47" s="400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65" hidden="1" customHeight="1">
      <c r="A48" s="405" t="s">
        <v>74</v>
      </c>
      <c r="B48" s="406"/>
      <c r="C48" s="236">
        <f>C49</f>
        <v>24</v>
      </c>
      <c r="D48" s="236">
        <f t="shared" ref="D48:BO48" si="16">C48</f>
        <v>24</v>
      </c>
      <c r="E48" s="236">
        <f t="shared" si="16"/>
        <v>24</v>
      </c>
      <c r="F48" s="236">
        <f t="shared" si="16"/>
        <v>24</v>
      </c>
      <c r="G48" s="236">
        <f t="shared" si="16"/>
        <v>24</v>
      </c>
      <c r="H48" s="236">
        <f t="shared" si="16"/>
        <v>24</v>
      </c>
      <c r="I48" s="236">
        <f t="shared" si="16"/>
        <v>24</v>
      </c>
      <c r="J48" s="236">
        <f t="shared" si="16"/>
        <v>24</v>
      </c>
      <c r="K48" s="236">
        <f t="shared" si="16"/>
        <v>24</v>
      </c>
      <c r="L48" s="236">
        <f t="shared" si="16"/>
        <v>24</v>
      </c>
      <c r="M48" s="236">
        <f t="shared" si="16"/>
        <v>24</v>
      </c>
      <c r="N48" s="236">
        <f t="shared" si="16"/>
        <v>24</v>
      </c>
      <c r="O48" s="236">
        <f t="shared" si="16"/>
        <v>24</v>
      </c>
      <c r="P48" s="236">
        <f t="shared" si="16"/>
        <v>24</v>
      </c>
      <c r="Q48" s="236">
        <f t="shared" si="16"/>
        <v>24</v>
      </c>
      <c r="R48" s="236">
        <f t="shared" si="16"/>
        <v>24</v>
      </c>
      <c r="S48" s="236">
        <f t="shared" si="16"/>
        <v>24</v>
      </c>
      <c r="T48" s="236">
        <f t="shared" si="16"/>
        <v>24</v>
      </c>
      <c r="U48" s="236">
        <f t="shared" si="16"/>
        <v>24</v>
      </c>
      <c r="V48" s="236">
        <f t="shared" si="16"/>
        <v>24</v>
      </c>
      <c r="W48" s="236">
        <f t="shared" si="16"/>
        <v>24</v>
      </c>
      <c r="X48" s="236">
        <f t="shared" si="16"/>
        <v>24</v>
      </c>
      <c r="Y48" s="236">
        <f t="shared" si="16"/>
        <v>24</v>
      </c>
      <c r="Z48" s="236">
        <f t="shared" si="16"/>
        <v>24</v>
      </c>
      <c r="AA48" s="236">
        <f t="shared" si="16"/>
        <v>24</v>
      </c>
      <c r="AB48" s="236">
        <f t="shared" si="16"/>
        <v>24</v>
      </c>
      <c r="AC48" s="236">
        <f t="shared" si="16"/>
        <v>24</v>
      </c>
      <c r="AD48" s="236">
        <f t="shared" si="16"/>
        <v>24</v>
      </c>
      <c r="AE48" s="236">
        <f t="shared" si="16"/>
        <v>24</v>
      </c>
      <c r="AF48" s="236">
        <f t="shared" si="16"/>
        <v>24</v>
      </c>
      <c r="AG48" s="236">
        <f t="shared" si="16"/>
        <v>24</v>
      </c>
      <c r="AH48" s="236">
        <f t="shared" si="16"/>
        <v>24</v>
      </c>
      <c r="AI48" s="236">
        <f t="shared" si="16"/>
        <v>24</v>
      </c>
      <c r="AJ48" s="236">
        <f t="shared" si="16"/>
        <v>24</v>
      </c>
      <c r="AK48" s="236">
        <f t="shared" si="16"/>
        <v>24</v>
      </c>
      <c r="AL48" s="236">
        <f t="shared" si="16"/>
        <v>24</v>
      </c>
      <c r="AM48" s="236">
        <f t="shared" si="16"/>
        <v>24</v>
      </c>
      <c r="AN48" s="236">
        <f t="shared" si="16"/>
        <v>24</v>
      </c>
      <c r="AO48" s="236">
        <f t="shared" si="16"/>
        <v>24</v>
      </c>
      <c r="AP48" s="236">
        <f t="shared" si="16"/>
        <v>24</v>
      </c>
      <c r="AQ48" s="236">
        <f t="shared" si="16"/>
        <v>24</v>
      </c>
      <c r="AR48" s="236">
        <f t="shared" si="16"/>
        <v>24</v>
      </c>
      <c r="AS48" s="236">
        <f t="shared" si="16"/>
        <v>24</v>
      </c>
      <c r="AT48" s="236">
        <f t="shared" si="16"/>
        <v>24</v>
      </c>
      <c r="AU48" s="236">
        <f t="shared" si="16"/>
        <v>24</v>
      </c>
      <c r="AV48" s="236">
        <f t="shared" si="16"/>
        <v>24</v>
      </c>
      <c r="AW48" s="236">
        <f t="shared" si="16"/>
        <v>24</v>
      </c>
      <c r="AX48" s="236">
        <f t="shared" si="16"/>
        <v>24</v>
      </c>
      <c r="AY48" s="236">
        <f t="shared" si="16"/>
        <v>24</v>
      </c>
      <c r="AZ48" s="236">
        <f t="shared" si="16"/>
        <v>24</v>
      </c>
      <c r="BA48" s="236">
        <f t="shared" si="16"/>
        <v>24</v>
      </c>
      <c r="BB48" s="236">
        <f t="shared" si="16"/>
        <v>24</v>
      </c>
      <c r="BC48" s="236">
        <f t="shared" si="16"/>
        <v>24</v>
      </c>
      <c r="BD48" s="236">
        <f t="shared" si="16"/>
        <v>24</v>
      </c>
      <c r="BE48" s="236">
        <f t="shared" si="16"/>
        <v>24</v>
      </c>
      <c r="BF48" s="236">
        <f t="shared" si="16"/>
        <v>24</v>
      </c>
      <c r="BG48" s="236">
        <f t="shared" si="16"/>
        <v>24</v>
      </c>
      <c r="BH48" s="236">
        <f t="shared" si="16"/>
        <v>24</v>
      </c>
      <c r="BI48" s="236">
        <f t="shared" si="16"/>
        <v>24</v>
      </c>
      <c r="BJ48" s="236">
        <f t="shared" si="16"/>
        <v>24</v>
      </c>
      <c r="BK48" s="236">
        <f t="shared" si="16"/>
        <v>24</v>
      </c>
      <c r="BL48" s="236">
        <f t="shared" si="16"/>
        <v>24</v>
      </c>
      <c r="BM48" s="236">
        <f t="shared" si="16"/>
        <v>24</v>
      </c>
      <c r="BN48" s="236">
        <f t="shared" si="16"/>
        <v>24</v>
      </c>
      <c r="BO48" s="236">
        <f t="shared" si="16"/>
        <v>24</v>
      </c>
      <c r="BP48" s="236">
        <f t="shared" ref="BP48:BZ48" si="17">BO48</f>
        <v>24</v>
      </c>
      <c r="BQ48" s="236">
        <f t="shared" si="17"/>
        <v>24</v>
      </c>
      <c r="BR48" s="236">
        <f t="shared" si="17"/>
        <v>24</v>
      </c>
      <c r="BS48" s="236">
        <f t="shared" si="17"/>
        <v>24</v>
      </c>
      <c r="BT48" s="236">
        <f t="shared" si="17"/>
        <v>24</v>
      </c>
      <c r="BU48" s="236">
        <f t="shared" si="17"/>
        <v>24</v>
      </c>
      <c r="BV48" s="236">
        <f t="shared" si="17"/>
        <v>24</v>
      </c>
      <c r="BW48" s="236">
        <f t="shared" si="17"/>
        <v>24</v>
      </c>
      <c r="BX48" s="236">
        <f t="shared" si="17"/>
        <v>24</v>
      </c>
      <c r="BY48" s="258">
        <f t="shared" si="17"/>
        <v>24</v>
      </c>
      <c r="BZ48" s="258">
        <f t="shared" si="17"/>
        <v>24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0.25439999999999996</v>
      </c>
      <c r="M50" s="240">
        <f t="shared" si="18"/>
        <v>0.16800000000000001</v>
      </c>
      <c r="N50" s="240">
        <f t="shared" si="18"/>
        <v>0.1104</v>
      </c>
      <c r="O50" s="240">
        <f t="shared" si="18"/>
        <v>0.312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24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0.24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0.192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0.12</v>
      </c>
      <c r="AL50" s="240">
        <f t="shared" si="18"/>
        <v>0</v>
      </c>
      <c r="AM50" s="240">
        <f t="shared" si="18"/>
        <v>0</v>
      </c>
      <c r="AN50" s="240">
        <f t="shared" si="18"/>
        <v>0.72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0.16800000000000001</v>
      </c>
      <c r="AY50" s="240">
        <f t="shared" si="18"/>
        <v>0</v>
      </c>
      <c r="AZ50" s="240">
        <f t="shared" si="18"/>
        <v>0</v>
      </c>
      <c r="BA50" s="240">
        <f t="shared" si="18"/>
        <v>2.6640000000000001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2.4E-2</v>
      </c>
      <c r="BH50" s="240">
        <f t="shared" si="18"/>
        <v>0</v>
      </c>
      <c r="BI50" s="240">
        <f t="shared" si="18"/>
        <v>0</v>
      </c>
      <c r="BJ50" s="240">
        <f t="shared" si="18"/>
        <v>0.96</v>
      </c>
      <c r="BK50" s="240">
        <f t="shared" si="18"/>
        <v>0.36</v>
      </c>
      <c r="BL50" s="240">
        <f t="shared" si="18"/>
        <v>1.68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2.4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0.67200000000000004</v>
      </c>
      <c r="BW50" s="240">
        <f t="shared" si="18"/>
        <v>0</v>
      </c>
      <c r="BX50" s="240">
        <f t="shared" ref="BX50:BZ50" si="19">BX47*BX48/1000</f>
        <v>1.44</v>
      </c>
      <c r="BY50" s="238">
        <f t="shared" si="19"/>
        <v>0</v>
      </c>
      <c r="BZ50" s="238">
        <f t="shared" si="19"/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1464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35.615999999999993</v>
      </c>
      <c r="M52" s="240">
        <f t="shared" si="20"/>
        <v>9.4080000000000013</v>
      </c>
      <c r="N52" s="240">
        <f t="shared" si="20"/>
        <v>1.1040000000000001</v>
      </c>
      <c r="O52" s="240">
        <f t="shared" si="20"/>
        <v>74.88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240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36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31.68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6</v>
      </c>
      <c r="AL52" s="240">
        <f t="shared" si="20"/>
        <v>0</v>
      </c>
      <c r="AM52" s="240">
        <f t="shared" si="20"/>
        <v>0</v>
      </c>
      <c r="AN52" s="240">
        <f t="shared" si="20"/>
        <v>43.199999999999996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46.032000000000004</v>
      </c>
      <c r="AY52" s="240">
        <f t="shared" si="20"/>
        <v>0</v>
      </c>
      <c r="AZ52" s="240">
        <f t="shared" si="20"/>
        <v>0</v>
      </c>
      <c r="BA52" s="240">
        <f t="shared" si="20"/>
        <v>479.52000000000004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7.2</v>
      </c>
      <c r="BH52" s="240">
        <f t="shared" si="20"/>
        <v>0</v>
      </c>
      <c r="BI52" s="240">
        <f t="shared" si="20"/>
        <v>0</v>
      </c>
      <c r="BJ52" s="240">
        <f t="shared" si="20"/>
        <v>33.6</v>
      </c>
      <c r="BK52" s="240">
        <f t="shared" si="20"/>
        <v>7.92</v>
      </c>
      <c r="BL52" s="240">
        <f t="shared" si="20"/>
        <v>53.76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240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60.480000000000004</v>
      </c>
      <c r="BW52" s="240">
        <f t="shared" si="20"/>
        <v>0</v>
      </c>
      <c r="BX52" s="240">
        <f t="shared" si="20"/>
        <v>57.599999999999994</v>
      </c>
      <c r="BY52" s="243">
        <f t="shared" si="20"/>
        <v>0</v>
      </c>
      <c r="BZ52" s="243">
        <f t="shared" si="20"/>
        <v>0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1"/>
      <c r="B55" s="400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65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3">D56</f>
        <v>24</v>
      </c>
      <c r="F56" s="246">
        <f t="shared" si="23"/>
        <v>24</v>
      </c>
      <c r="G56" s="246">
        <f t="shared" si="23"/>
        <v>24</v>
      </c>
      <c r="H56" s="246">
        <f t="shared" si="23"/>
        <v>24</v>
      </c>
      <c r="I56" s="246">
        <f t="shared" si="23"/>
        <v>24</v>
      </c>
      <c r="J56" s="246">
        <f t="shared" si="23"/>
        <v>24</v>
      </c>
      <c r="K56" s="246">
        <f t="shared" si="23"/>
        <v>24</v>
      </c>
      <c r="L56" s="246">
        <f t="shared" si="23"/>
        <v>24</v>
      </c>
      <c r="M56" s="246">
        <f t="shared" si="23"/>
        <v>24</v>
      </c>
      <c r="N56" s="246">
        <f t="shared" si="23"/>
        <v>24</v>
      </c>
      <c r="O56" s="246">
        <f t="shared" si="23"/>
        <v>24</v>
      </c>
      <c r="P56" s="246">
        <f t="shared" si="23"/>
        <v>24</v>
      </c>
      <c r="Q56" s="246">
        <f t="shared" si="23"/>
        <v>24</v>
      </c>
      <c r="R56" s="246">
        <f t="shared" si="23"/>
        <v>24</v>
      </c>
      <c r="S56" s="246">
        <f t="shared" si="23"/>
        <v>24</v>
      </c>
      <c r="T56" s="246">
        <f t="shared" si="23"/>
        <v>24</v>
      </c>
      <c r="U56" s="246">
        <f t="shared" si="23"/>
        <v>24</v>
      </c>
      <c r="V56" s="246">
        <f t="shared" si="23"/>
        <v>24</v>
      </c>
      <c r="W56" s="246">
        <f t="shared" si="23"/>
        <v>24</v>
      </c>
      <c r="X56" s="246">
        <f t="shared" si="23"/>
        <v>24</v>
      </c>
      <c r="Y56" s="246">
        <f t="shared" si="23"/>
        <v>24</v>
      </c>
      <c r="Z56" s="246">
        <f t="shared" si="23"/>
        <v>24</v>
      </c>
      <c r="AA56" s="246">
        <f t="shared" si="23"/>
        <v>24</v>
      </c>
      <c r="AB56" s="246">
        <f t="shared" si="23"/>
        <v>24</v>
      </c>
      <c r="AC56" s="246">
        <f t="shared" si="23"/>
        <v>24</v>
      </c>
      <c r="AD56" s="246">
        <f t="shared" si="23"/>
        <v>24</v>
      </c>
      <c r="AE56" s="246">
        <f t="shared" si="23"/>
        <v>24</v>
      </c>
      <c r="AF56" s="246">
        <f t="shared" si="23"/>
        <v>24</v>
      </c>
      <c r="AG56" s="246">
        <f t="shared" si="23"/>
        <v>24</v>
      </c>
      <c r="AH56" s="246">
        <f t="shared" si="23"/>
        <v>24</v>
      </c>
      <c r="AI56" s="246">
        <f t="shared" si="23"/>
        <v>24</v>
      </c>
      <c r="AJ56" s="246">
        <f t="shared" si="23"/>
        <v>24</v>
      </c>
      <c r="AK56" s="246">
        <f t="shared" si="23"/>
        <v>24</v>
      </c>
      <c r="AL56" s="246">
        <f t="shared" si="23"/>
        <v>24</v>
      </c>
      <c r="AM56" s="246">
        <f t="shared" si="23"/>
        <v>24</v>
      </c>
      <c r="AN56" s="246">
        <f t="shared" si="23"/>
        <v>24</v>
      </c>
      <c r="AO56" s="246">
        <f t="shared" si="23"/>
        <v>24</v>
      </c>
      <c r="AP56" s="246">
        <f t="shared" si="23"/>
        <v>24</v>
      </c>
      <c r="AQ56" s="246">
        <f t="shared" si="23"/>
        <v>24</v>
      </c>
      <c r="AR56" s="246">
        <f t="shared" si="23"/>
        <v>24</v>
      </c>
      <c r="AS56" s="246">
        <f t="shared" si="23"/>
        <v>24</v>
      </c>
      <c r="AT56" s="246">
        <f t="shared" si="23"/>
        <v>24</v>
      </c>
      <c r="AU56" s="246">
        <f t="shared" si="23"/>
        <v>24</v>
      </c>
      <c r="AV56" s="246">
        <f t="shared" si="23"/>
        <v>24</v>
      </c>
      <c r="AW56" s="246">
        <f t="shared" si="23"/>
        <v>24</v>
      </c>
      <c r="AX56" s="246">
        <f t="shared" si="23"/>
        <v>24</v>
      </c>
      <c r="AY56" s="246">
        <f t="shared" si="23"/>
        <v>24</v>
      </c>
      <c r="AZ56" s="246">
        <f t="shared" si="23"/>
        <v>24</v>
      </c>
      <c r="BA56" s="246">
        <f t="shared" si="23"/>
        <v>24</v>
      </c>
      <c r="BB56" s="246">
        <f t="shared" si="23"/>
        <v>24</v>
      </c>
      <c r="BC56" s="246">
        <f t="shared" si="23"/>
        <v>24</v>
      </c>
      <c r="BD56" s="246">
        <f t="shared" si="23"/>
        <v>24</v>
      </c>
      <c r="BE56" s="246">
        <f t="shared" si="23"/>
        <v>24</v>
      </c>
      <c r="BF56" s="246">
        <f t="shared" si="23"/>
        <v>24</v>
      </c>
      <c r="BG56" s="246">
        <f t="shared" si="23"/>
        <v>24</v>
      </c>
      <c r="BH56" s="246">
        <f t="shared" si="23"/>
        <v>24</v>
      </c>
      <c r="BI56" s="246">
        <f t="shared" si="23"/>
        <v>24</v>
      </c>
      <c r="BJ56" s="246">
        <f t="shared" si="23"/>
        <v>24</v>
      </c>
      <c r="BK56" s="246">
        <f t="shared" si="23"/>
        <v>24</v>
      </c>
      <c r="BL56" s="246">
        <f t="shared" si="23"/>
        <v>24</v>
      </c>
      <c r="BM56" s="246">
        <f t="shared" si="23"/>
        <v>24</v>
      </c>
      <c r="BN56" s="246">
        <f t="shared" si="23"/>
        <v>24</v>
      </c>
      <c r="BO56" s="246">
        <f t="shared" si="23"/>
        <v>24</v>
      </c>
      <c r="BP56" s="246">
        <f t="shared" si="23"/>
        <v>24</v>
      </c>
      <c r="BQ56" s="246">
        <f t="shared" ref="BQ56:BZ56" si="24">BP56</f>
        <v>24</v>
      </c>
      <c r="BR56" s="246">
        <f t="shared" si="24"/>
        <v>24</v>
      </c>
      <c r="BS56" s="246">
        <f t="shared" si="24"/>
        <v>24</v>
      </c>
      <c r="BT56" s="246">
        <f t="shared" si="24"/>
        <v>24</v>
      </c>
      <c r="BU56" s="246">
        <f t="shared" si="24"/>
        <v>24</v>
      </c>
      <c r="BV56" s="246">
        <f t="shared" si="24"/>
        <v>24</v>
      </c>
      <c r="BW56" s="246">
        <f t="shared" si="24"/>
        <v>24</v>
      </c>
      <c r="BX56" s="246">
        <f t="shared" si="24"/>
        <v>24</v>
      </c>
      <c r="BY56" s="258">
        <f t="shared" si="24"/>
        <v>24</v>
      </c>
      <c r="BZ56" s="258">
        <f t="shared" si="24"/>
        <v>24</v>
      </c>
    </row>
    <row r="57" spans="1:78" ht="165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0.25439999999999996</v>
      </c>
      <c r="M58" s="249">
        <f t="shared" si="25"/>
        <v>0.16800000000000001</v>
      </c>
      <c r="N58" s="249">
        <f t="shared" si="25"/>
        <v>0.1104</v>
      </c>
      <c r="O58" s="249">
        <f t="shared" si="25"/>
        <v>0.312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24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0.24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0.192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0.12</v>
      </c>
      <c r="AL58" s="249">
        <f t="shared" si="25"/>
        <v>0</v>
      </c>
      <c r="AM58" s="249">
        <f t="shared" si="25"/>
        <v>0</v>
      </c>
      <c r="AN58" s="249">
        <f t="shared" si="25"/>
        <v>0.72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0.16800000000000001</v>
      </c>
      <c r="AY58" s="249">
        <f t="shared" si="25"/>
        <v>0</v>
      </c>
      <c r="AZ58" s="249">
        <f t="shared" si="25"/>
        <v>0</v>
      </c>
      <c r="BA58" s="249">
        <f t="shared" si="25"/>
        <v>2.6640000000000001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2.4E-2</v>
      </c>
      <c r="BH58" s="249">
        <f>BH55*BH56</f>
        <v>0</v>
      </c>
      <c r="BI58" s="249">
        <f t="shared" si="25"/>
        <v>0</v>
      </c>
      <c r="BJ58" s="249">
        <f t="shared" si="25"/>
        <v>0.96</v>
      </c>
      <c r="BK58" s="249">
        <f t="shared" si="25"/>
        <v>0.36</v>
      </c>
      <c r="BL58" s="249">
        <f t="shared" si="25"/>
        <v>1.68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2.4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0.67200000000000004</v>
      </c>
      <c r="BW58" s="249">
        <f t="shared" si="26"/>
        <v>0</v>
      </c>
      <c r="BX58" s="249">
        <f t="shared" si="26"/>
        <v>1.44</v>
      </c>
      <c r="BY58" s="249">
        <f t="shared" si="26"/>
        <v>0</v>
      </c>
      <c r="BZ58" s="249">
        <f>BZ55*BZ56</f>
        <v>0</v>
      </c>
    </row>
    <row r="59" spans="1:78" ht="165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65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35.615999999999993</v>
      </c>
      <c r="M60" s="252">
        <f t="shared" si="27"/>
        <v>9.4080000000000013</v>
      </c>
      <c r="N60" s="252">
        <f t="shared" si="27"/>
        <v>1.1040000000000001</v>
      </c>
      <c r="O60" s="252">
        <f t="shared" si="27"/>
        <v>74.88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240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36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31.68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6</v>
      </c>
      <c r="AL60" s="252">
        <f t="shared" si="27"/>
        <v>0</v>
      </c>
      <c r="AM60" s="252">
        <f t="shared" si="27"/>
        <v>0</v>
      </c>
      <c r="AN60" s="252">
        <f t="shared" si="27"/>
        <v>43.199999999999996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46.032000000000004</v>
      </c>
      <c r="AY60" s="252">
        <f t="shared" si="27"/>
        <v>0</v>
      </c>
      <c r="AZ60" s="252">
        <f t="shared" si="27"/>
        <v>0</v>
      </c>
      <c r="BA60" s="252">
        <f t="shared" si="27"/>
        <v>479.52000000000004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7.2</v>
      </c>
      <c r="BH60" s="252">
        <f t="shared" si="27"/>
        <v>0</v>
      </c>
      <c r="BI60" s="252">
        <f t="shared" si="27"/>
        <v>0</v>
      </c>
      <c r="BJ60" s="252">
        <f t="shared" si="27"/>
        <v>33.6</v>
      </c>
      <c r="BK60" s="252">
        <f t="shared" si="27"/>
        <v>7.92</v>
      </c>
      <c r="BL60" s="252">
        <f t="shared" si="27"/>
        <v>53.76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240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60.480000000000004</v>
      </c>
      <c r="BW60" s="252">
        <f t="shared" si="28"/>
        <v>0</v>
      </c>
      <c r="BX60" s="252">
        <f>BX58*BX59</f>
        <v>57.599999999999994</v>
      </c>
      <c r="BY60" s="252">
        <f>BY58*BY59</f>
        <v>0</v>
      </c>
      <c r="BZ60" s="252">
        <f>BZ58*BZ59</f>
        <v>0</v>
      </c>
    </row>
    <row r="61" spans="1:78" ht="165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4:B14"/>
    <mergeCell ref="A15:B15"/>
    <mergeCell ref="A16:B16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</mergeCells>
  <pageMargins left="0.31496062992125984" right="0.11811023622047245" top="0.74803149606299213" bottom="0.74803149606299213" header="0" footer="0"/>
  <pageSetup paperSize="9" scale="82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CA1000"/>
  <sheetViews>
    <sheetView zoomScale="80" zoomScaleNormal="80" workbookViewId="0">
      <selection activeCell="D37" sqref="D37:BX37"/>
    </sheetView>
  </sheetViews>
  <sheetFormatPr defaultColWidth="12.625" defaultRowHeight="15" customHeight="1"/>
  <cols>
    <col min="1" max="1" width="28.375" style="288" customWidth="1"/>
    <col min="2" max="2" width="6.25" style="288" customWidth="1"/>
    <col min="3" max="3" width="9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Пятница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85.4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1" t="s">
        <v>421</v>
      </c>
      <c r="B8" s="417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01" t="s">
        <v>379</v>
      </c>
      <c r="B12" s="4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43" t="s">
        <v>380</v>
      </c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6.7</v>
      </c>
      <c r="N28" s="15">
        <f t="shared" si="7"/>
        <v>3.38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30</v>
      </c>
      <c r="BJ28" s="15">
        <f t="shared" si="7"/>
        <v>0</v>
      </c>
      <c r="BK28" s="15">
        <f t="shared" si="7"/>
        <v>0</v>
      </c>
      <c r="BL28" s="15">
        <f t="shared" si="7"/>
        <v>13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:I36" si="15">IF(E21=E52,"х",FALSE)</f>
        <v>х</v>
      </c>
      <c r="F36" s="231" t="str">
        <f t="shared" si="15"/>
        <v>х</v>
      </c>
      <c r="G36" s="231" t="str">
        <f t="shared" si="15"/>
        <v>х</v>
      </c>
      <c r="H36" s="231" t="str">
        <f t="shared" si="15"/>
        <v>х</v>
      </c>
      <c r="I36" s="231" t="str">
        <f t="shared" si="15"/>
        <v>х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6">IF(BY21=BY52,"х",FALSE)</f>
        <v>х</v>
      </c>
      <c r="BZ36" s="231" t="str">
        <f t="shared" si="16"/>
        <v>х</v>
      </c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66.1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422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8</v>
      </c>
      <c r="K47" s="236">
        <f t="shared" si="17"/>
        <v>0</v>
      </c>
      <c r="L47" s="236">
        <f t="shared" si="17"/>
        <v>3.1</v>
      </c>
      <c r="M47" s="236">
        <f t="shared" si="17"/>
        <v>0</v>
      </c>
      <c r="N47" s="236">
        <f t="shared" si="17"/>
        <v>4.4000000000000004</v>
      </c>
      <c r="O47" s="236">
        <f t="shared" si="17"/>
        <v>0</v>
      </c>
      <c r="P47" s="236">
        <f t="shared" si="17"/>
        <v>0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0</v>
      </c>
      <c r="W47" s="236">
        <f t="shared" si="17"/>
        <v>27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180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X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34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1</v>
      </c>
      <c r="BI47" s="236">
        <f t="shared" si="18"/>
        <v>0</v>
      </c>
      <c r="BJ47" s="236">
        <f t="shared" si="18"/>
        <v>60</v>
      </c>
      <c r="BK47" s="236">
        <f t="shared" si="18"/>
        <v>9</v>
      </c>
      <c r="BL47" s="236">
        <f t="shared" si="18"/>
        <v>7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</row>
    <row r="48" spans="1:79" ht="15.75" hidden="1" customHeight="1">
      <c r="A48" s="405" t="s">
        <v>74</v>
      </c>
      <c r="B48" s="406"/>
      <c r="C48" s="236">
        <f>C49</f>
        <v>24</v>
      </c>
      <c r="D48" s="236">
        <f t="shared" ref="D48:BO48" si="19">C48</f>
        <v>24</v>
      </c>
      <c r="E48" s="236">
        <f t="shared" si="19"/>
        <v>24</v>
      </c>
      <c r="F48" s="236">
        <f t="shared" si="19"/>
        <v>24</v>
      </c>
      <c r="G48" s="236">
        <f t="shared" si="19"/>
        <v>24</v>
      </c>
      <c r="H48" s="236">
        <f t="shared" si="19"/>
        <v>24</v>
      </c>
      <c r="I48" s="236">
        <f t="shared" si="19"/>
        <v>24</v>
      </c>
      <c r="J48" s="236">
        <f t="shared" si="19"/>
        <v>24</v>
      </c>
      <c r="K48" s="236">
        <f t="shared" si="19"/>
        <v>24</v>
      </c>
      <c r="L48" s="236">
        <f t="shared" si="19"/>
        <v>24</v>
      </c>
      <c r="M48" s="236">
        <f t="shared" si="19"/>
        <v>24</v>
      </c>
      <c r="N48" s="236">
        <f t="shared" si="19"/>
        <v>24</v>
      </c>
      <c r="O48" s="236">
        <f t="shared" si="19"/>
        <v>24</v>
      </c>
      <c r="P48" s="236">
        <f t="shared" si="19"/>
        <v>24</v>
      </c>
      <c r="Q48" s="236">
        <f t="shared" si="19"/>
        <v>24</v>
      </c>
      <c r="R48" s="236">
        <f t="shared" si="19"/>
        <v>24</v>
      </c>
      <c r="S48" s="236">
        <f t="shared" si="19"/>
        <v>24</v>
      </c>
      <c r="T48" s="236">
        <f t="shared" si="19"/>
        <v>24</v>
      </c>
      <c r="U48" s="236">
        <f t="shared" si="19"/>
        <v>24</v>
      </c>
      <c r="V48" s="236">
        <f t="shared" si="19"/>
        <v>24</v>
      </c>
      <c r="W48" s="236">
        <f t="shared" si="19"/>
        <v>24</v>
      </c>
      <c r="X48" s="236">
        <f t="shared" si="19"/>
        <v>24</v>
      </c>
      <c r="Y48" s="236">
        <f t="shared" si="19"/>
        <v>24</v>
      </c>
      <c r="Z48" s="236">
        <f t="shared" si="19"/>
        <v>24</v>
      </c>
      <c r="AA48" s="236">
        <f t="shared" si="19"/>
        <v>24</v>
      </c>
      <c r="AB48" s="236">
        <f t="shared" si="19"/>
        <v>24</v>
      </c>
      <c r="AC48" s="236">
        <f t="shared" si="19"/>
        <v>24</v>
      </c>
      <c r="AD48" s="236">
        <f t="shared" si="19"/>
        <v>24</v>
      </c>
      <c r="AE48" s="236">
        <f t="shared" si="19"/>
        <v>24</v>
      </c>
      <c r="AF48" s="236">
        <f t="shared" si="19"/>
        <v>24</v>
      </c>
      <c r="AG48" s="236">
        <f t="shared" si="19"/>
        <v>24</v>
      </c>
      <c r="AH48" s="236">
        <f t="shared" si="19"/>
        <v>24</v>
      </c>
      <c r="AI48" s="236">
        <f t="shared" si="19"/>
        <v>24</v>
      </c>
      <c r="AJ48" s="236">
        <f t="shared" si="19"/>
        <v>24</v>
      </c>
      <c r="AK48" s="236">
        <f t="shared" si="19"/>
        <v>24</v>
      </c>
      <c r="AL48" s="236">
        <f t="shared" si="19"/>
        <v>24</v>
      </c>
      <c r="AM48" s="236">
        <f t="shared" si="19"/>
        <v>24</v>
      </c>
      <c r="AN48" s="236">
        <f t="shared" si="19"/>
        <v>24</v>
      </c>
      <c r="AO48" s="236">
        <f t="shared" si="19"/>
        <v>24</v>
      </c>
      <c r="AP48" s="236">
        <f t="shared" si="19"/>
        <v>24</v>
      </c>
      <c r="AQ48" s="236">
        <f t="shared" si="19"/>
        <v>24</v>
      </c>
      <c r="AR48" s="236">
        <f t="shared" si="19"/>
        <v>24</v>
      </c>
      <c r="AS48" s="236">
        <f t="shared" si="19"/>
        <v>24</v>
      </c>
      <c r="AT48" s="236">
        <f t="shared" si="19"/>
        <v>24</v>
      </c>
      <c r="AU48" s="236">
        <f t="shared" si="19"/>
        <v>24</v>
      </c>
      <c r="AV48" s="236">
        <f t="shared" si="19"/>
        <v>24</v>
      </c>
      <c r="AW48" s="236">
        <f t="shared" si="19"/>
        <v>24</v>
      </c>
      <c r="AX48" s="236">
        <f t="shared" si="19"/>
        <v>24</v>
      </c>
      <c r="AY48" s="236">
        <f t="shared" si="19"/>
        <v>24</v>
      </c>
      <c r="AZ48" s="236">
        <f t="shared" si="19"/>
        <v>24</v>
      </c>
      <c r="BA48" s="236">
        <f t="shared" si="19"/>
        <v>24</v>
      </c>
      <c r="BB48" s="236">
        <f t="shared" si="19"/>
        <v>24</v>
      </c>
      <c r="BC48" s="236">
        <f t="shared" si="19"/>
        <v>24</v>
      </c>
      <c r="BD48" s="236">
        <f t="shared" si="19"/>
        <v>24</v>
      </c>
      <c r="BE48" s="236">
        <f t="shared" si="19"/>
        <v>24</v>
      </c>
      <c r="BF48" s="236">
        <f t="shared" si="19"/>
        <v>24</v>
      </c>
      <c r="BG48" s="236">
        <f t="shared" si="19"/>
        <v>24</v>
      </c>
      <c r="BH48" s="236">
        <f t="shared" si="19"/>
        <v>24</v>
      </c>
      <c r="BI48" s="236">
        <f t="shared" si="19"/>
        <v>24</v>
      </c>
      <c r="BJ48" s="236">
        <f t="shared" si="19"/>
        <v>24</v>
      </c>
      <c r="BK48" s="236">
        <f t="shared" si="19"/>
        <v>24</v>
      </c>
      <c r="BL48" s="236">
        <f t="shared" si="19"/>
        <v>24</v>
      </c>
      <c r="BM48" s="236">
        <f t="shared" si="19"/>
        <v>24</v>
      </c>
      <c r="BN48" s="236">
        <f t="shared" si="19"/>
        <v>24</v>
      </c>
      <c r="BO48" s="236">
        <f t="shared" si="19"/>
        <v>24</v>
      </c>
      <c r="BP48" s="236">
        <f t="shared" ref="BP48:BX48" si="20">BO48</f>
        <v>24</v>
      </c>
      <c r="BQ48" s="236">
        <f t="shared" si="20"/>
        <v>24</v>
      </c>
      <c r="BR48" s="236">
        <f t="shared" si="20"/>
        <v>24</v>
      </c>
      <c r="BS48" s="236">
        <f t="shared" si="20"/>
        <v>24</v>
      </c>
      <c r="BT48" s="236">
        <f t="shared" si="20"/>
        <v>24</v>
      </c>
      <c r="BU48" s="236">
        <f t="shared" si="20"/>
        <v>24</v>
      </c>
      <c r="BV48" s="236">
        <f t="shared" si="20"/>
        <v>24</v>
      </c>
      <c r="BW48" s="236">
        <f t="shared" si="20"/>
        <v>24</v>
      </c>
      <c r="BX48" s="236">
        <f t="shared" si="20"/>
        <v>24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0.192</v>
      </c>
      <c r="K50" s="240">
        <f>K47*K48</f>
        <v>0</v>
      </c>
      <c r="L50" s="240">
        <f t="shared" ref="L50:BW50" si="21">L47*L48/1000</f>
        <v>7.4400000000000008E-2</v>
      </c>
      <c r="M50" s="240">
        <f t="shared" si="21"/>
        <v>0</v>
      </c>
      <c r="N50" s="240">
        <f t="shared" si="21"/>
        <v>0.10560000000000001</v>
      </c>
      <c r="O50" s="240">
        <f t="shared" si="21"/>
        <v>0</v>
      </c>
      <c r="P50" s="240">
        <f t="shared" si="21"/>
        <v>0</v>
      </c>
      <c r="Q50" s="240">
        <f>Q47*Q48</f>
        <v>24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</v>
      </c>
      <c r="W50" s="240">
        <f t="shared" si="21"/>
        <v>0.64800000000000002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4.32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0.72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0.12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0.81599999999999995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2.4E-2</v>
      </c>
      <c r="BH50" s="240">
        <f>BH47*BH48</f>
        <v>24</v>
      </c>
      <c r="BI50" s="240">
        <f t="shared" si="21"/>
        <v>0</v>
      </c>
      <c r="BJ50" s="240">
        <f t="shared" si="21"/>
        <v>1.44</v>
      </c>
      <c r="BK50" s="240">
        <f t="shared" si="21"/>
        <v>0.216</v>
      </c>
      <c r="BL50" s="240">
        <f t="shared" si="21"/>
        <v>0.16800000000000001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" si="22">BX47*BX48/1000</f>
        <v>1.44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1464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16.32</v>
      </c>
      <c r="K52" s="240">
        <f t="shared" si="23"/>
        <v>0</v>
      </c>
      <c r="L52" s="240">
        <f t="shared" si="23"/>
        <v>10.416</v>
      </c>
      <c r="M52" s="240">
        <f t="shared" si="23"/>
        <v>0</v>
      </c>
      <c r="N52" s="240">
        <f t="shared" si="23"/>
        <v>1.056</v>
      </c>
      <c r="O52" s="240">
        <f t="shared" si="23"/>
        <v>0</v>
      </c>
      <c r="P52" s="240">
        <f t="shared" si="23"/>
        <v>0</v>
      </c>
      <c r="Q52" s="240">
        <f t="shared" si="23"/>
        <v>192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</v>
      </c>
      <c r="W52" s="240">
        <f t="shared" si="23"/>
        <v>97.2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259.20000000000005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39.6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72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146.88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7.2</v>
      </c>
      <c r="BH52" s="240">
        <f t="shared" si="23"/>
        <v>504</v>
      </c>
      <c r="BI52" s="240">
        <f t="shared" si="23"/>
        <v>0</v>
      </c>
      <c r="BJ52" s="240">
        <f t="shared" si="23"/>
        <v>50.4</v>
      </c>
      <c r="BK52" s="240">
        <f t="shared" si="23"/>
        <v>4.7519999999999998</v>
      </c>
      <c r="BL52" s="240">
        <f t="shared" si="23"/>
        <v>5.3760000000000003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57.599999999999994</v>
      </c>
    </row>
    <row r="53" spans="1:76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8</v>
      </c>
      <c r="K55" s="236">
        <f t="shared" si="24"/>
        <v>0</v>
      </c>
      <c r="L55" s="236">
        <f>SUM(L39:L45)</f>
        <v>3.1</v>
      </c>
      <c r="M55" s="236">
        <f t="shared" ref="M55:BX55" si="25">SUM(M39:M45)</f>
        <v>0</v>
      </c>
      <c r="N55" s="236">
        <f t="shared" si="25"/>
        <v>4.4000000000000004</v>
      </c>
      <c r="O55" s="236">
        <f t="shared" si="25"/>
        <v>0</v>
      </c>
      <c r="P55" s="236">
        <f t="shared" si="25"/>
        <v>0</v>
      </c>
      <c r="Q55" s="236">
        <f t="shared" si="25"/>
        <v>1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0</v>
      </c>
      <c r="W55" s="236">
        <f t="shared" si="25"/>
        <v>27</v>
      </c>
      <c r="X55" s="236">
        <f t="shared" si="25"/>
        <v>0</v>
      </c>
      <c r="Y55" s="236">
        <f t="shared" si="25"/>
        <v>0</v>
      </c>
      <c r="Z55" s="236">
        <f t="shared" si="25"/>
        <v>0</v>
      </c>
      <c r="AA55" s="236">
        <f t="shared" si="25"/>
        <v>180</v>
      </c>
      <c r="AB55" s="236">
        <f t="shared" si="25"/>
        <v>0</v>
      </c>
      <c r="AC55" s="236">
        <f t="shared" si="25"/>
        <v>0</v>
      </c>
      <c r="AD55" s="236">
        <f t="shared" si="25"/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5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0</v>
      </c>
      <c r="AY55" s="236">
        <f t="shared" si="25"/>
        <v>0</v>
      </c>
      <c r="AZ55" s="236">
        <f t="shared" si="25"/>
        <v>0</v>
      </c>
      <c r="BA55" s="236">
        <f t="shared" si="25"/>
        <v>34</v>
      </c>
      <c r="BB55" s="236">
        <f t="shared" si="25"/>
        <v>0</v>
      </c>
      <c r="BC55" s="236">
        <f t="shared" si="25"/>
        <v>0</v>
      </c>
      <c r="BD55" s="236">
        <f t="shared" si="25"/>
        <v>0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1</v>
      </c>
      <c r="BI55" s="236">
        <f t="shared" si="25"/>
        <v>0</v>
      </c>
      <c r="BJ55" s="236">
        <f t="shared" si="25"/>
        <v>60</v>
      </c>
      <c r="BK55" s="236">
        <f t="shared" si="25"/>
        <v>9</v>
      </c>
      <c r="BL55" s="236">
        <f t="shared" si="25"/>
        <v>7</v>
      </c>
      <c r="BM55" s="236">
        <f t="shared" si="25"/>
        <v>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 t="shared" si="25"/>
        <v>60</v>
      </c>
    </row>
    <row r="56" spans="1:76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6">D56</f>
        <v>24</v>
      </c>
      <c r="F56" s="246">
        <f t="shared" si="26"/>
        <v>24</v>
      </c>
      <c r="G56" s="246">
        <f t="shared" si="26"/>
        <v>24</v>
      </c>
      <c r="H56" s="246">
        <f t="shared" si="26"/>
        <v>24</v>
      </c>
      <c r="I56" s="246">
        <f t="shared" si="26"/>
        <v>24</v>
      </c>
      <c r="J56" s="246">
        <f t="shared" si="26"/>
        <v>24</v>
      </c>
      <c r="K56" s="246">
        <f t="shared" si="26"/>
        <v>24</v>
      </c>
      <c r="L56" s="246">
        <f t="shared" si="26"/>
        <v>24</v>
      </c>
      <c r="M56" s="246">
        <f t="shared" si="26"/>
        <v>24</v>
      </c>
      <c r="N56" s="246">
        <f t="shared" si="26"/>
        <v>24</v>
      </c>
      <c r="O56" s="246">
        <f t="shared" si="26"/>
        <v>24</v>
      </c>
      <c r="P56" s="246">
        <f t="shared" si="26"/>
        <v>24</v>
      </c>
      <c r="Q56" s="246">
        <f t="shared" si="26"/>
        <v>24</v>
      </c>
      <c r="R56" s="246">
        <f t="shared" si="26"/>
        <v>24</v>
      </c>
      <c r="S56" s="246">
        <f t="shared" si="26"/>
        <v>24</v>
      </c>
      <c r="T56" s="246">
        <f t="shared" si="26"/>
        <v>24</v>
      </c>
      <c r="U56" s="246">
        <f t="shared" si="26"/>
        <v>24</v>
      </c>
      <c r="V56" s="246">
        <f t="shared" si="26"/>
        <v>24</v>
      </c>
      <c r="W56" s="246">
        <f t="shared" si="26"/>
        <v>24</v>
      </c>
      <c r="X56" s="246">
        <f t="shared" si="26"/>
        <v>24</v>
      </c>
      <c r="Y56" s="246">
        <f t="shared" si="26"/>
        <v>24</v>
      </c>
      <c r="Z56" s="246">
        <f t="shared" si="26"/>
        <v>24</v>
      </c>
      <c r="AA56" s="246">
        <f t="shared" si="26"/>
        <v>24</v>
      </c>
      <c r="AB56" s="246">
        <f t="shared" si="26"/>
        <v>24</v>
      </c>
      <c r="AC56" s="246">
        <f t="shared" si="26"/>
        <v>24</v>
      </c>
      <c r="AD56" s="246">
        <f t="shared" si="26"/>
        <v>24</v>
      </c>
      <c r="AE56" s="246">
        <f t="shared" si="26"/>
        <v>24</v>
      </c>
      <c r="AF56" s="246">
        <f t="shared" si="26"/>
        <v>24</v>
      </c>
      <c r="AG56" s="246">
        <f t="shared" si="26"/>
        <v>24</v>
      </c>
      <c r="AH56" s="246">
        <f t="shared" si="26"/>
        <v>24</v>
      </c>
      <c r="AI56" s="246">
        <f t="shared" si="26"/>
        <v>24</v>
      </c>
      <c r="AJ56" s="246">
        <f t="shared" si="26"/>
        <v>24</v>
      </c>
      <c r="AK56" s="246">
        <f t="shared" si="26"/>
        <v>24</v>
      </c>
      <c r="AL56" s="246">
        <f t="shared" si="26"/>
        <v>24</v>
      </c>
      <c r="AM56" s="246">
        <f t="shared" si="26"/>
        <v>24</v>
      </c>
      <c r="AN56" s="246">
        <f t="shared" si="26"/>
        <v>24</v>
      </c>
      <c r="AO56" s="246">
        <f t="shared" si="26"/>
        <v>24</v>
      </c>
      <c r="AP56" s="246">
        <f t="shared" si="26"/>
        <v>24</v>
      </c>
      <c r="AQ56" s="246">
        <f t="shared" si="26"/>
        <v>24</v>
      </c>
      <c r="AR56" s="246">
        <f t="shared" si="26"/>
        <v>24</v>
      </c>
      <c r="AS56" s="246">
        <f t="shared" si="26"/>
        <v>24</v>
      </c>
      <c r="AT56" s="246">
        <f t="shared" si="26"/>
        <v>24</v>
      </c>
      <c r="AU56" s="246">
        <f t="shared" si="26"/>
        <v>24</v>
      </c>
      <c r="AV56" s="246">
        <f t="shared" si="26"/>
        <v>24</v>
      </c>
      <c r="AW56" s="246">
        <f t="shared" si="26"/>
        <v>24</v>
      </c>
      <c r="AX56" s="246">
        <f t="shared" si="26"/>
        <v>24</v>
      </c>
      <c r="AY56" s="246">
        <f t="shared" si="26"/>
        <v>24</v>
      </c>
      <c r="AZ56" s="246">
        <f t="shared" si="26"/>
        <v>24</v>
      </c>
      <c r="BA56" s="246">
        <f t="shared" si="26"/>
        <v>24</v>
      </c>
      <c r="BB56" s="246">
        <f t="shared" si="26"/>
        <v>24</v>
      </c>
      <c r="BC56" s="246">
        <f t="shared" si="26"/>
        <v>24</v>
      </c>
      <c r="BD56" s="246">
        <f t="shared" si="26"/>
        <v>24</v>
      </c>
      <c r="BE56" s="246">
        <f t="shared" si="26"/>
        <v>24</v>
      </c>
      <c r="BF56" s="246">
        <f t="shared" si="26"/>
        <v>24</v>
      </c>
      <c r="BG56" s="246">
        <f t="shared" si="26"/>
        <v>24</v>
      </c>
      <c r="BH56" s="246">
        <f t="shared" si="26"/>
        <v>24</v>
      </c>
      <c r="BI56" s="246">
        <f t="shared" si="26"/>
        <v>24</v>
      </c>
      <c r="BJ56" s="246">
        <f t="shared" si="26"/>
        <v>24</v>
      </c>
      <c r="BK56" s="246">
        <f t="shared" si="26"/>
        <v>24</v>
      </c>
      <c r="BL56" s="246">
        <f t="shared" si="26"/>
        <v>24</v>
      </c>
      <c r="BM56" s="246">
        <f t="shared" si="26"/>
        <v>24</v>
      </c>
      <c r="BN56" s="246">
        <f t="shared" si="26"/>
        <v>24</v>
      </c>
      <c r="BO56" s="246">
        <f t="shared" si="26"/>
        <v>24</v>
      </c>
      <c r="BP56" s="246">
        <f t="shared" si="26"/>
        <v>24</v>
      </c>
      <c r="BQ56" s="246">
        <f t="shared" ref="BQ56:BX56" si="27">BP56</f>
        <v>24</v>
      </c>
      <c r="BR56" s="246">
        <f t="shared" si="27"/>
        <v>24</v>
      </c>
      <c r="BS56" s="246">
        <f t="shared" si="27"/>
        <v>24</v>
      </c>
      <c r="BT56" s="246">
        <f t="shared" si="27"/>
        <v>24</v>
      </c>
      <c r="BU56" s="246">
        <f t="shared" si="27"/>
        <v>24</v>
      </c>
      <c r="BV56" s="246">
        <f t="shared" si="27"/>
        <v>24</v>
      </c>
      <c r="BW56" s="246">
        <f t="shared" si="27"/>
        <v>24</v>
      </c>
      <c r="BX56" s="246">
        <f t="shared" si="27"/>
        <v>24</v>
      </c>
    </row>
    <row r="57" spans="1:76" ht="21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0.192</v>
      </c>
      <c r="K58" s="249">
        <f>K55*K56</f>
        <v>0</v>
      </c>
      <c r="L58" s="249">
        <f>L55*L56/1000</f>
        <v>7.4400000000000008E-2</v>
      </c>
      <c r="M58" s="249">
        <f t="shared" si="28"/>
        <v>0</v>
      </c>
      <c r="N58" s="249">
        <f t="shared" si="28"/>
        <v>0.10560000000000001</v>
      </c>
      <c r="O58" s="249">
        <f t="shared" si="28"/>
        <v>0</v>
      </c>
      <c r="P58" s="249">
        <f t="shared" si="28"/>
        <v>0</v>
      </c>
      <c r="Q58" s="249">
        <f>Q55*Q56</f>
        <v>24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0.64800000000000002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4.32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0.72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0.12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0.81599999999999995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2.4E-2</v>
      </c>
      <c r="BH58" s="249">
        <f>BH55*BH56</f>
        <v>24</v>
      </c>
      <c r="BI58" s="249">
        <f t="shared" si="28"/>
        <v>0</v>
      </c>
      <c r="BJ58" s="249">
        <f t="shared" si="28"/>
        <v>1.44</v>
      </c>
      <c r="BK58" s="249">
        <f t="shared" si="28"/>
        <v>0.216</v>
      </c>
      <c r="BL58" s="249">
        <f t="shared" si="28"/>
        <v>0.16800000000000001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X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1.44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16.32</v>
      </c>
      <c r="K60" s="252">
        <f t="shared" si="30"/>
        <v>0</v>
      </c>
      <c r="L60" s="252">
        <f t="shared" si="30"/>
        <v>10.416</v>
      </c>
      <c r="M60" s="252">
        <f t="shared" si="30"/>
        <v>0</v>
      </c>
      <c r="N60" s="252">
        <f t="shared" si="30"/>
        <v>1.056</v>
      </c>
      <c r="O60" s="252">
        <f t="shared" si="30"/>
        <v>0</v>
      </c>
      <c r="P60" s="252">
        <f t="shared" si="30"/>
        <v>0</v>
      </c>
      <c r="Q60" s="252">
        <f t="shared" si="30"/>
        <v>192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97.2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259.20000000000005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39.6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72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146.88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7.2</v>
      </c>
      <c r="BH60" s="252">
        <f t="shared" si="30"/>
        <v>504</v>
      </c>
      <c r="BI60" s="252">
        <f t="shared" si="30"/>
        <v>0</v>
      </c>
      <c r="BJ60" s="252">
        <f t="shared" si="30"/>
        <v>50.4</v>
      </c>
      <c r="BK60" s="252">
        <f t="shared" si="30"/>
        <v>4.7519999999999998</v>
      </c>
      <c r="BL60" s="252">
        <f t="shared" si="30"/>
        <v>5.3760000000000003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57.599999999999994</v>
      </c>
    </row>
    <row r="61" spans="1:76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60:B60"/>
    <mergeCell ref="A61:B61"/>
    <mergeCell ref="A55:B55"/>
    <mergeCell ref="A56:B56"/>
    <mergeCell ref="A57:B57"/>
    <mergeCell ref="A58:B58"/>
    <mergeCell ref="A59:B59"/>
    <mergeCell ref="A49:B49"/>
    <mergeCell ref="A50:B50"/>
    <mergeCell ref="A51:B51"/>
    <mergeCell ref="A52:B52"/>
    <mergeCell ref="A53:B53"/>
    <mergeCell ref="A37:B38"/>
    <mergeCell ref="D37:BX37"/>
    <mergeCell ref="A45:B45"/>
    <mergeCell ref="A47:B47"/>
    <mergeCell ref="A48:B48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13:B13"/>
    <mergeCell ref="A14:B14"/>
    <mergeCell ref="A15:B15"/>
    <mergeCell ref="A16:B16"/>
    <mergeCell ref="A6:B7"/>
    <mergeCell ref="A17:B17"/>
    <mergeCell ref="A18:B18"/>
    <mergeCell ref="A19:B19"/>
    <mergeCell ref="D6:BX6"/>
    <mergeCell ref="A12:B12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CA1001"/>
  <sheetViews>
    <sheetView topLeftCell="A36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48" t="str">
        <f>VLOOKUP(B4,Общее_количество_учащихся,2,FALSE)</f>
        <v>Суббота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54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372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9" t="s">
        <v>373</v>
      </c>
      <c r="B9" s="41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374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9" t="s">
        <v>61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9" t="s">
        <v>100</v>
      </c>
      <c r="B12" s="417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9" t="s">
        <v>375</v>
      </c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54.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43" t="s">
        <v>113</v>
      </c>
      <c r="B39" s="447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150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9" t="s">
        <v>35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43" t="s">
        <v>115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43" t="s">
        <v>116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405" t="s">
        <v>74</v>
      </c>
      <c r="B48" s="406"/>
      <c r="C48" s="236">
        <f>C49</f>
        <v>17</v>
      </c>
      <c r="D48" s="236">
        <f t="shared" ref="D48:BO48" si="17">C48</f>
        <v>17</v>
      </c>
      <c r="E48" s="236">
        <f t="shared" si="17"/>
        <v>17</v>
      </c>
      <c r="F48" s="236">
        <f t="shared" si="17"/>
        <v>17</v>
      </c>
      <c r="G48" s="236">
        <f t="shared" si="17"/>
        <v>17</v>
      </c>
      <c r="H48" s="236">
        <f t="shared" si="17"/>
        <v>17</v>
      </c>
      <c r="I48" s="236">
        <f t="shared" si="17"/>
        <v>17</v>
      </c>
      <c r="J48" s="236">
        <f t="shared" si="17"/>
        <v>17</v>
      </c>
      <c r="K48" s="236">
        <f t="shared" si="17"/>
        <v>17</v>
      </c>
      <c r="L48" s="236">
        <f t="shared" si="17"/>
        <v>17</v>
      </c>
      <c r="M48" s="236">
        <f t="shared" si="17"/>
        <v>17</v>
      </c>
      <c r="N48" s="236">
        <f t="shared" si="17"/>
        <v>17</v>
      </c>
      <c r="O48" s="236">
        <f t="shared" si="17"/>
        <v>17</v>
      </c>
      <c r="P48" s="236">
        <f t="shared" si="17"/>
        <v>17</v>
      </c>
      <c r="Q48" s="236">
        <f t="shared" si="17"/>
        <v>17</v>
      </c>
      <c r="R48" s="236">
        <f t="shared" si="17"/>
        <v>17</v>
      </c>
      <c r="S48" s="236">
        <f t="shared" si="17"/>
        <v>17</v>
      </c>
      <c r="T48" s="236">
        <f t="shared" si="17"/>
        <v>17</v>
      </c>
      <c r="U48" s="236">
        <f t="shared" si="17"/>
        <v>17</v>
      </c>
      <c r="V48" s="236">
        <f t="shared" si="17"/>
        <v>17</v>
      </c>
      <c r="W48" s="236">
        <f t="shared" si="17"/>
        <v>17</v>
      </c>
      <c r="X48" s="236">
        <f t="shared" si="17"/>
        <v>17</v>
      </c>
      <c r="Y48" s="236">
        <f t="shared" si="17"/>
        <v>17</v>
      </c>
      <c r="Z48" s="236">
        <f t="shared" si="17"/>
        <v>17</v>
      </c>
      <c r="AA48" s="236">
        <f t="shared" si="17"/>
        <v>17</v>
      </c>
      <c r="AB48" s="236">
        <f t="shared" si="17"/>
        <v>17</v>
      </c>
      <c r="AC48" s="236">
        <f t="shared" si="17"/>
        <v>17</v>
      </c>
      <c r="AD48" s="236">
        <f t="shared" si="17"/>
        <v>17</v>
      </c>
      <c r="AE48" s="236">
        <f t="shared" si="17"/>
        <v>17</v>
      </c>
      <c r="AF48" s="236">
        <f t="shared" si="17"/>
        <v>17</v>
      </c>
      <c r="AG48" s="236">
        <f t="shared" si="17"/>
        <v>17</v>
      </c>
      <c r="AH48" s="236">
        <f t="shared" si="17"/>
        <v>17</v>
      </c>
      <c r="AI48" s="236">
        <f t="shared" si="17"/>
        <v>17</v>
      </c>
      <c r="AJ48" s="236">
        <f t="shared" si="17"/>
        <v>17</v>
      </c>
      <c r="AK48" s="236">
        <f t="shared" si="17"/>
        <v>17</v>
      </c>
      <c r="AL48" s="236">
        <f t="shared" si="17"/>
        <v>17</v>
      </c>
      <c r="AM48" s="236">
        <f t="shared" si="17"/>
        <v>17</v>
      </c>
      <c r="AN48" s="236">
        <f t="shared" si="17"/>
        <v>17</v>
      </c>
      <c r="AO48" s="236">
        <f t="shared" si="17"/>
        <v>17</v>
      </c>
      <c r="AP48" s="236">
        <f t="shared" si="17"/>
        <v>17</v>
      </c>
      <c r="AQ48" s="236">
        <f t="shared" si="17"/>
        <v>17</v>
      </c>
      <c r="AR48" s="236">
        <f t="shared" si="17"/>
        <v>17</v>
      </c>
      <c r="AS48" s="236">
        <f t="shared" si="17"/>
        <v>17</v>
      </c>
      <c r="AT48" s="236">
        <f t="shared" si="17"/>
        <v>17</v>
      </c>
      <c r="AU48" s="236">
        <f t="shared" si="17"/>
        <v>17</v>
      </c>
      <c r="AV48" s="236">
        <f t="shared" si="17"/>
        <v>17</v>
      </c>
      <c r="AW48" s="236">
        <f t="shared" si="17"/>
        <v>17</v>
      </c>
      <c r="AX48" s="236">
        <f t="shared" si="17"/>
        <v>17</v>
      </c>
      <c r="AY48" s="236">
        <f t="shared" si="17"/>
        <v>17</v>
      </c>
      <c r="AZ48" s="236">
        <f t="shared" si="17"/>
        <v>17</v>
      </c>
      <c r="BA48" s="236">
        <f t="shared" si="17"/>
        <v>17</v>
      </c>
      <c r="BB48" s="236">
        <f t="shared" si="17"/>
        <v>17</v>
      </c>
      <c r="BC48" s="236">
        <f t="shared" si="17"/>
        <v>17</v>
      </c>
      <c r="BD48" s="236">
        <f t="shared" si="17"/>
        <v>17</v>
      </c>
      <c r="BE48" s="236">
        <f t="shared" si="17"/>
        <v>17</v>
      </c>
      <c r="BF48" s="236">
        <f t="shared" si="17"/>
        <v>17</v>
      </c>
      <c r="BG48" s="236">
        <f t="shared" si="17"/>
        <v>17</v>
      </c>
      <c r="BH48" s="236">
        <f t="shared" si="17"/>
        <v>17</v>
      </c>
      <c r="BI48" s="236">
        <f t="shared" si="17"/>
        <v>17</v>
      </c>
      <c r="BJ48" s="236">
        <f t="shared" si="17"/>
        <v>17</v>
      </c>
      <c r="BK48" s="236">
        <f t="shared" si="17"/>
        <v>17</v>
      </c>
      <c r="BL48" s="236">
        <f t="shared" si="17"/>
        <v>17</v>
      </c>
      <c r="BM48" s="236">
        <f t="shared" si="17"/>
        <v>17</v>
      </c>
      <c r="BN48" s="236">
        <f t="shared" si="17"/>
        <v>17</v>
      </c>
      <c r="BO48" s="236">
        <f t="shared" si="17"/>
        <v>17</v>
      </c>
      <c r="BP48" s="236">
        <f t="shared" ref="BP48:BZ48" si="18">BO48</f>
        <v>17</v>
      </c>
      <c r="BQ48" s="236">
        <f t="shared" si="18"/>
        <v>17</v>
      </c>
      <c r="BR48" s="236">
        <f t="shared" si="18"/>
        <v>17</v>
      </c>
      <c r="BS48" s="236">
        <f t="shared" si="18"/>
        <v>17</v>
      </c>
      <c r="BT48" s="236">
        <f t="shared" si="18"/>
        <v>17</v>
      </c>
      <c r="BU48" s="236">
        <f t="shared" si="18"/>
        <v>17</v>
      </c>
      <c r="BV48" s="236">
        <f t="shared" si="18"/>
        <v>17</v>
      </c>
      <c r="BW48" s="236">
        <f t="shared" si="18"/>
        <v>17</v>
      </c>
      <c r="BX48" s="236">
        <f t="shared" si="18"/>
        <v>17</v>
      </c>
      <c r="BY48" s="236">
        <f t="shared" si="18"/>
        <v>17</v>
      </c>
      <c r="BZ48" s="236">
        <f t="shared" si="18"/>
        <v>17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0.23799999999999999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6.8000000000000005E-3</v>
      </c>
      <c r="M50" s="240">
        <f t="shared" si="19"/>
        <v>1.7000000000000001E-2</v>
      </c>
      <c r="N50" s="240">
        <f t="shared" si="19"/>
        <v>3.9099999999999996E-2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1.53</v>
      </c>
      <c r="AT50" s="240">
        <f t="shared" si="19"/>
        <v>3.4000000000000002E-2</v>
      </c>
      <c r="AU50" s="240">
        <f t="shared" si="19"/>
        <v>0</v>
      </c>
      <c r="AV50" s="240">
        <f t="shared" si="19"/>
        <v>1.4450000000000001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1.53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17</v>
      </c>
      <c r="BX50" s="240">
        <f t="shared" ref="BX50:BY50" si="20">BX47*BX48/1000</f>
        <v>1.02</v>
      </c>
      <c r="BY50" s="240">
        <f t="shared" si="20"/>
        <v>0</v>
      </c>
      <c r="BZ50" s="240">
        <f>BZ47*BZ48</f>
        <v>17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1037</v>
      </c>
      <c r="D52" s="275">
        <f t="shared" ref="D52:BX52" si="21">D50*D51</f>
        <v>20.23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0.95200000000000007</v>
      </c>
      <c r="M52" s="240">
        <f t="shared" si="21"/>
        <v>0.95200000000000007</v>
      </c>
      <c r="N52" s="240">
        <f t="shared" si="21"/>
        <v>0.39099999999999996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122.4</v>
      </c>
      <c r="AT52" s="240">
        <f t="shared" si="21"/>
        <v>20.400000000000002</v>
      </c>
      <c r="AU52" s="240">
        <f t="shared" si="21"/>
        <v>0</v>
      </c>
      <c r="AV52" s="240">
        <f t="shared" si="21"/>
        <v>108.375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229.5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357</v>
      </c>
      <c r="BX52" s="240">
        <f t="shared" si="21"/>
        <v>40.799999999999997</v>
      </c>
      <c r="BY52" s="240">
        <f t="shared" ref="BY52:BZ52" si="22">BY50*BY51</f>
        <v>0</v>
      </c>
      <c r="BZ52" s="240">
        <f t="shared" si="22"/>
        <v>136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01"/>
      <c r="B55" s="400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6">D56</f>
        <v>17</v>
      </c>
      <c r="F56" s="246">
        <f t="shared" si="26"/>
        <v>17</v>
      </c>
      <c r="G56" s="246">
        <f t="shared" si="26"/>
        <v>17</v>
      </c>
      <c r="H56" s="246">
        <f t="shared" si="26"/>
        <v>17</v>
      </c>
      <c r="I56" s="246">
        <f t="shared" si="26"/>
        <v>17</v>
      </c>
      <c r="J56" s="246">
        <f t="shared" si="26"/>
        <v>17</v>
      </c>
      <c r="K56" s="246">
        <f t="shared" si="26"/>
        <v>17</v>
      </c>
      <c r="L56" s="246">
        <f t="shared" si="26"/>
        <v>17</v>
      </c>
      <c r="M56" s="246">
        <f t="shared" si="26"/>
        <v>17</v>
      </c>
      <c r="N56" s="246">
        <f t="shared" si="26"/>
        <v>17</v>
      </c>
      <c r="O56" s="246">
        <f t="shared" si="26"/>
        <v>17</v>
      </c>
      <c r="P56" s="246">
        <f t="shared" si="26"/>
        <v>17</v>
      </c>
      <c r="Q56" s="246">
        <f t="shared" si="26"/>
        <v>17</v>
      </c>
      <c r="R56" s="246">
        <f t="shared" si="26"/>
        <v>17</v>
      </c>
      <c r="S56" s="246">
        <f t="shared" si="26"/>
        <v>17</v>
      </c>
      <c r="T56" s="246">
        <f t="shared" si="26"/>
        <v>17</v>
      </c>
      <c r="U56" s="246">
        <f t="shared" si="26"/>
        <v>17</v>
      </c>
      <c r="V56" s="246">
        <f t="shared" si="26"/>
        <v>17</v>
      </c>
      <c r="W56" s="246">
        <f t="shared" si="26"/>
        <v>17</v>
      </c>
      <c r="X56" s="246">
        <f t="shared" si="26"/>
        <v>17</v>
      </c>
      <c r="Y56" s="246">
        <f t="shared" si="26"/>
        <v>17</v>
      </c>
      <c r="Z56" s="246">
        <f t="shared" si="26"/>
        <v>17</v>
      </c>
      <c r="AA56" s="246">
        <f t="shared" si="26"/>
        <v>17</v>
      </c>
      <c r="AB56" s="246">
        <f t="shared" si="26"/>
        <v>17</v>
      </c>
      <c r="AC56" s="246">
        <f t="shared" si="26"/>
        <v>17</v>
      </c>
      <c r="AD56" s="246">
        <f t="shared" si="26"/>
        <v>17</v>
      </c>
      <c r="AE56" s="246">
        <f t="shared" si="26"/>
        <v>17</v>
      </c>
      <c r="AF56" s="246">
        <f t="shared" si="26"/>
        <v>17</v>
      </c>
      <c r="AG56" s="246">
        <f t="shared" si="26"/>
        <v>17</v>
      </c>
      <c r="AH56" s="246">
        <f t="shared" si="26"/>
        <v>17</v>
      </c>
      <c r="AI56" s="246">
        <f t="shared" si="26"/>
        <v>17</v>
      </c>
      <c r="AJ56" s="246">
        <f t="shared" si="26"/>
        <v>17</v>
      </c>
      <c r="AK56" s="246">
        <f t="shared" si="26"/>
        <v>17</v>
      </c>
      <c r="AL56" s="246">
        <f t="shared" si="26"/>
        <v>17</v>
      </c>
      <c r="AM56" s="246">
        <f t="shared" si="26"/>
        <v>17</v>
      </c>
      <c r="AN56" s="246">
        <f t="shared" si="26"/>
        <v>17</v>
      </c>
      <c r="AO56" s="246">
        <f t="shared" si="26"/>
        <v>17</v>
      </c>
      <c r="AP56" s="246">
        <f t="shared" si="26"/>
        <v>17</v>
      </c>
      <c r="AQ56" s="246">
        <f t="shared" si="26"/>
        <v>17</v>
      </c>
      <c r="AR56" s="246">
        <f t="shared" si="26"/>
        <v>17</v>
      </c>
      <c r="AS56" s="246">
        <f t="shared" si="26"/>
        <v>17</v>
      </c>
      <c r="AT56" s="246">
        <f t="shared" si="26"/>
        <v>17</v>
      </c>
      <c r="AU56" s="246">
        <f t="shared" si="26"/>
        <v>17</v>
      </c>
      <c r="AV56" s="246">
        <f t="shared" si="26"/>
        <v>17</v>
      </c>
      <c r="AW56" s="246">
        <f t="shared" si="26"/>
        <v>17</v>
      </c>
      <c r="AX56" s="246">
        <f t="shared" si="26"/>
        <v>17</v>
      </c>
      <c r="AY56" s="246">
        <f t="shared" si="26"/>
        <v>17</v>
      </c>
      <c r="AZ56" s="246">
        <f t="shared" si="26"/>
        <v>17</v>
      </c>
      <c r="BA56" s="246">
        <f t="shared" si="26"/>
        <v>17</v>
      </c>
      <c r="BB56" s="246">
        <f t="shared" si="26"/>
        <v>17</v>
      </c>
      <c r="BC56" s="246">
        <f t="shared" si="26"/>
        <v>17</v>
      </c>
      <c r="BD56" s="246">
        <f t="shared" si="26"/>
        <v>17</v>
      </c>
      <c r="BE56" s="246">
        <f t="shared" si="26"/>
        <v>17</v>
      </c>
      <c r="BF56" s="246">
        <f t="shared" si="26"/>
        <v>17</v>
      </c>
      <c r="BG56" s="246">
        <f t="shared" si="26"/>
        <v>17</v>
      </c>
      <c r="BH56" s="246">
        <f t="shared" si="26"/>
        <v>17</v>
      </c>
      <c r="BI56" s="246">
        <f t="shared" si="26"/>
        <v>17</v>
      </c>
      <c r="BJ56" s="246">
        <f t="shared" si="26"/>
        <v>17</v>
      </c>
      <c r="BK56" s="246">
        <f t="shared" si="26"/>
        <v>17</v>
      </c>
      <c r="BL56" s="246">
        <f t="shared" si="26"/>
        <v>17</v>
      </c>
      <c r="BM56" s="246">
        <f t="shared" si="26"/>
        <v>17</v>
      </c>
      <c r="BN56" s="246">
        <f t="shared" si="26"/>
        <v>17</v>
      </c>
      <c r="BO56" s="246">
        <f t="shared" si="26"/>
        <v>17</v>
      </c>
      <c r="BP56" s="246">
        <f t="shared" si="26"/>
        <v>17</v>
      </c>
      <c r="BQ56" s="246">
        <f t="shared" ref="BQ56:BZ56" si="27">BP56</f>
        <v>17</v>
      </c>
      <c r="BR56" s="246">
        <f t="shared" si="27"/>
        <v>17</v>
      </c>
      <c r="BS56" s="246">
        <f t="shared" si="27"/>
        <v>17</v>
      </c>
      <c r="BT56" s="246">
        <f t="shared" si="27"/>
        <v>17</v>
      </c>
      <c r="BU56" s="246">
        <f t="shared" si="27"/>
        <v>17</v>
      </c>
      <c r="BV56" s="246">
        <f t="shared" si="27"/>
        <v>17</v>
      </c>
      <c r="BW56" s="246">
        <f t="shared" si="27"/>
        <v>17</v>
      </c>
      <c r="BX56" s="246">
        <f t="shared" si="27"/>
        <v>17</v>
      </c>
      <c r="BY56" s="246">
        <f t="shared" si="27"/>
        <v>17</v>
      </c>
      <c r="BZ56" s="246">
        <f t="shared" si="27"/>
        <v>17</v>
      </c>
    </row>
    <row r="57" spans="1:78" ht="21" hidden="1" customHeigh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407" t="s">
        <v>75</v>
      </c>
      <c r="B58" s="408"/>
      <c r="C58" s="237"/>
      <c r="D58" s="248">
        <f>D55*D56/1000</f>
        <v>0.23799999999999999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6.8000000000000005E-3</v>
      </c>
      <c r="M58" s="249">
        <f t="shared" si="28"/>
        <v>1.7000000000000001E-2</v>
      </c>
      <c r="N58" s="249">
        <f t="shared" si="28"/>
        <v>3.9099999999999996E-2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1.53</v>
      </c>
      <c r="AT58" s="249">
        <f t="shared" si="28"/>
        <v>3.4000000000000002E-2</v>
      </c>
      <c r="AU58" s="249">
        <f t="shared" si="28"/>
        <v>0</v>
      </c>
      <c r="AV58" s="249">
        <f t="shared" si="28"/>
        <v>1.4450000000000001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1.53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17</v>
      </c>
      <c r="BX58" s="249">
        <f t="shared" si="29"/>
        <v>1.02</v>
      </c>
      <c r="BY58" s="249">
        <f t="shared" si="29"/>
        <v>0</v>
      </c>
      <c r="BZ58" s="249">
        <f>BZ55*BZ56</f>
        <v>17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07" t="s">
        <v>76</v>
      </c>
      <c r="B60" s="408"/>
      <c r="C60" s="250">
        <f>SUM(D60:BZ60)</f>
        <v>1037</v>
      </c>
      <c r="D60" s="243">
        <f>D58*D59</f>
        <v>20.23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0.95200000000000007</v>
      </c>
      <c r="M60" s="252">
        <f t="shared" si="30"/>
        <v>0.95200000000000007</v>
      </c>
      <c r="N60" s="252">
        <f t="shared" si="30"/>
        <v>0.39099999999999996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122.4</v>
      </c>
      <c r="AT60" s="252">
        <f t="shared" si="30"/>
        <v>20.400000000000002</v>
      </c>
      <c r="AU60" s="252">
        <f t="shared" si="30"/>
        <v>0</v>
      </c>
      <c r="AV60" s="252">
        <f t="shared" si="30"/>
        <v>108.375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229.5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357</v>
      </c>
      <c r="BX60" s="252">
        <f>BX58*BX59</f>
        <v>40.799999999999997</v>
      </c>
      <c r="BY60" s="252">
        <f t="shared" ref="BY60:BZ60" si="32">BY58*BY59</f>
        <v>0</v>
      </c>
      <c r="BZ60" s="252">
        <f t="shared" si="32"/>
        <v>136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8:B18"/>
    <mergeCell ref="A19:B19"/>
    <mergeCell ref="A20:B20"/>
    <mergeCell ref="A21:B21"/>
    <mergeCell ref="A14:B14"/>
    <mergeCell ref="A15:B15"/>
    <mergeCell ref="A16:B16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13:B13"/>
    <mergeCell ref="A12:B12"/>
    <mergeCell ref="A8:B8"/>
    <mergeCell ref="A6:B7"/>
    <mergeCell ref="D6:BX6"/>
    <mergeCell ref="A9:B9"/>
    <mergeCell ref="A10:B10"/>
    <mergeCell ref="A11:B11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8" customWidth="1"/>
    <col min="2" max="2" width="3.5" style="288" customWidth="1"/>
    <col min="3" max="3" width="8" style="288" customWidth="1"/>
    <col min="4" max="7" width="4.5" style="288" hidden="1" customWidth="1"/>
    <col min="8" max="9" width="4.875" style="288" hidden="1" customWidth="1"/>
    <col min="10" max="10" width="7.25" style="288" customWidth="1"/>
    <col min="11" max="11" width="4.5" style="288" hidden="1" customWidth="1"/>
    <col min="12" max="12" width="8.375" style="288" bestFit="1" customWidth="1"/>
    <col min="13" max="13" width="4.5" style="288" hidden="1" customWidth="1"/>
    <col min="14" max="14" width="7.375" style="288" bestFit="1" customWidth="1"/>
    <col min="15" max="16" width="4.875" style="288" hidden="1" customWidth="1"/>
    <col min="17" max="17" width="8.25" style="288" customWidth="1"/>
    <col min="18" max="18" width="4.875" style="288" hidden="1" customWidth="1"/>
    <col min="19" max="19" width="4.5" style="288" hidden="1" customWidth="1"/>
    <col min="20" max="20" width="4.875" style="288" hidden="1" customWidth="1"/>
    <col min="21" max="22" width="4.375" style="288" hidden="1" customWidth="1"/>
    <col min="23" max="23" width="8.125" style="288" customWidth="1"/>
    <col min="24" max="26" width="4.5" style="288" hidden="1" customWidth="1"/>
    <col min="27" max="27" width="8.25" style="288" customWidth="1"/>
    <col min="28" max="28" width="4.5" style="288" hidden="1" customWidth="1"/>
    <col min="29" max="29" width="4.875" style="288" hidden="1" customWidth="1"/>
    <col min="30" max="31" width="4.5" style="288" hidden="1" customWidth="1"/>
    <col min="32" max="37" width="4.25" style="288" hidden="1" customWidth="1"/>
    <col min="38" max="38" width="8.125" style="288" customWidth="1"/>
    <col min="39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52" width="4.5" style="288" hidden="1" customWidth="1"/>
    <col min="53" max="53" width="8.125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4" width="7.125" style="288" customWidth="1"/>
    <col min="65" max="67" width="4.25" style="288" hidden="1" customWidth="1"/>
    <col min="68" max="73" width="4.5" style="288" hidden="1" customWidth="1"/>
    <col min="74" max="75" width="4.25" style="288" hidden="1" customWidth="1"/>
    <col min="76" max="76" width="8.125" style="288" customWidth="1"/>
    <col min="77" max="77" width="3.875" style="288" hidden="1" customWidth="1"/>
    <col min="78" max="78" width="4.25" style="288" hidden="1" customWidth="1"/>
    <col min="79" max="79" width="8" style="288" customWidth="1"/>
    <col min="80" max="16384" width="9" style="288"/>
  </cols>
  <sheetData>
    <row r="1" spans="1:79" ht="18.75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389"/>
      <c r="B6" s="390"/>
      <c r="C6" s="13"/>
      <c r="D6" s="383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1"/>
      <c r="B17" s="38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77"/>
      <c r="B18" s="378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/>
      <c r="B19" s="378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77"/>
      <c r="B20" s="378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77"/>
      <c r="B21" s="378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77"/>
      <c r="B22" s="378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81"/>
      <c r="B29" s="382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403"/>
      <c r="B30" s="404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77"/>
      <c r="B31" s="37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77"/>
      <c r="B32" s="37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77"/>
      <c r="B33" s="378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77"/>
      <c r="B34" s="402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1"/>
      <c r="BZ37" s="1"/>
      <c r="CA37" s="1"/>
    </row>
    <row r="38" spans="1:79" ht="207.75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18" t="s">
        <v>96</v>
      </c>
      <c r="B39" s="419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20" t="s">
        <v>97</v>
      </c>
      <c r="B40" s="421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401" t="s">
        <v>98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401" t="s">
        <v>99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401" t="s">
        <v>100</v>
      </c>
      <c r="B44" s="400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401" t="s">
        <v>147</v>
      </c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401"/>
      <c r="B47" s="400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405" t="s">
        <v>74</v>
      </c>
      <c r="B48" s="406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407" t="s">
        <v>74</v>
      </c>
      <c r="B49" s="408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407" t="s">
        <v>76</v>
      </c>
      <c r="B52" s="408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407" t="s">
        <v>77</v>
      </c>
      <c r="B53" s="40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01"/>
      <c r="B55" s="400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405" t="s">
        <v>74</v>
      </c>
      <c r="B56" s="406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403" t="s">
        <v>139</v>
      </c>
      <c r="B57" s="404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407" t="s">
        <v>76</v>
      </c>
      <c r="B60" s="408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407" t="s">
        <v>77</v>
      </c>
      <c r="B61" s="40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CA1000"/>
  <sheetViews>
    <sheetView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48" t="str">
        <f>VLOOKUP(B4,Общее_количество_учащихся,2,FALSE)</f>
        <v>Понедельник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98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419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9" t="s">
        <v>365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9" t="s">
        <v>383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9" t="s">
        <v>60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207.75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43" t="s">
        <v>117</v>
      </c>
      <c r="B39" s="447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425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43" t="s">
        <v>118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43" t="s">
        <v>369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43" t="s">
        <v>112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05" t="s">
        <v>74</v>
      </c>
      <c r="B48" s="406"/>
      <c r="C48" s="236">
        <f>C49</f>
        <v>23</v>
      </c>
      <c r="D48" s="236">
        <f t="shared" ref="D48:BO48" si="18">C48</f>
        <v>23</v>
      </c>
      <c r="E48" s="236">
        <f t="shared" si="18"/>
        <v>23</v>
      </c>
      <c r="F48" s="236">
        <f t="shared" si="18"/>
        <v>23</v>
      </c>
      <c r="G48" s="236">
        <f t="shared" si="18"/>
        <v>23</v>
      </c>
      <c r="H48" s="236">
        <f t="shared" si="18"/>
        <v>23</v>
      </c>
      <c r="I48" s="236">
        <f t="shared" si="18"/>
        <v>23</v>
      </c>
      <c r="J48" s="236">
        <f t="shared" si="18"/>
        <v>23</v>
      </c>
      <c r="K48" s="236">
        <f t="shared" si="18"/>
        <v>23</v>
      </c>
      <c r="L48" s="236">
        <f t="shared" si="18"/>
        <v>23</v>
      </c>
      <c r="M48" s="236">
        <f t="shared" si="18"/>
        <v>23</v>
      </c>
      <c r="N48" s="236">
        <f t="shared" si="18"/>
        <v>23</v>
      </c>
      <c r="O48" s="236">
        <f t="shared" si="18"/>
        <v>23</v>
      </c>
      <c r="P48" s="236">
        <f t="shared" si="18"/>
        <v>23</v>
      </c>
      <c r="Q48" s="236">
        <f t="shared" si="18"/>
        <v>23</v>
      </c>
      <c r="R48" s="236">
        <f t="shared" si="18"/>
        <v>23</v>
      </c>
      <c r="S48" s="236">
        <f t="shared" si="18"/>
        <v>23</v>
      </c>
      <c r="T48" s="236">
        <f t="shared" si="18"/>
        <v>23</v>
      </c>
      <c r="U48" s="236">
        <f t="shared" si="18"/>
        <v>23</v>
      </c>
      <c r="V48" s="236">
        <f t="shared" si="18"/>
        <v>23</v>
      </c>
      <c r="W48" s="236">
        <f t="shared" si="18"/>
        <v>23</v>
      </c>
      <c r="X48" s="236">
        <f t="shared" si="18"/>
        <v>23</v>
      </c>
      <c r="Y48" s="236">
        <f t="shared" si="18"/>
        <v>23</v>
      </c>
      <c r="Z48" s="236">
        <f t="shared" si="18"/>
        <v>23</v>
      </c>
      <c r="AA48" s="236">
        <f t="shared" si="18"/>
        <v>23</v>
      </c>
      <c r="AB48" s="236">
        <f t="shared" si="18"/>
        <v>23</v>
      </c>
      <c r="AC48" s="236">
        <f t="shared" si="18"/>
        <v>23</v>
      </c>
      <c r="AD48" s="236">
        <f t="shared" si="18"/>
        <v>23</v>
      </c>
      <c r="AE48" s="236">
        <f t="shared" si="18"/>
        <v>23</v>
      </c>
      <c r="AF48" s="236">
        <f t="shared" si="18"/>
        <v>23</v>
      </c>
      <c r="AG48" s="236">
        <f t="shared" si="18"/>
        <v>23</v>
      </c>
      <c r="AH48" s="236">
        <f t="shared" si="18"/>
        <v>23</v>
      </c>
      <c r="AI48" s="236">
        <f t="shared" si="18"/>
        <v>23</v>
      </c>
      <c r="AJ48" s="236">
        <f t="shared" si="18"/>
        <v>23</v>
      </c>
      <c r="AK48" s="236">
        <f t="shared" si="18"/>
        <v>23</v>
      </c>
      <c r="AL48" s="236">
        <f t="shared" si="18"/>
        <v>23</v>
      </c>
      <c r="AM48" s="236">
        <f t="shared" si="18"/>
        <v>23</v>
      </c>
      <c r="AN48" s="236">
        <f t="shared" si="18"/>
        <v>23</v>
      </c>
      <c r="AO48" s="236">
        <f t="shared" si="18"/>
        <v>23</v>
      </c>
      <c r="AP48" s="236">
        <f t="shared" si="18"/>
        <v>23</v>
      </c>
      <c r="AQ48" s="236">
        <f t="shared" si="18"/>
        <v>23</v>
      </c>
      <c r="AR48" s="236">
        <f t="shared" si="18"/>
        <v>23</v>
      </c>
      <c r="AS48" s="236">
        <f t="shared" si="18"/>
        <v>23</v>
      </c>
      <c r="AT48" s="236">
        <f t="shared" si="18"/>
        <v>23</v>
      </c>
      <c r="AU48" s="236">
        <f t="shared" si="18"/>
        <v>23</v>
      </c>
      <c r="AV48" s="236">
        <f t="shared" si="18"/>
        <v>23</v>
      </c>
      <c r="AW48" s="236">
        <f t="shared" si="18"/>
        <v>23</v>
      </c>
      <c r="AX48" s="236">
        <f t="shared" si="18"/>
        <v>23</v>
      </c>
      <c r="AY48" s="236">
        <f t="shared" si="18"/>
        <v>23</v>
      </c>
      <c r="AZ48" s="236">
        <f t="shared" si="18"/>
        <v>23</v>
      </c>
      <c r="BA48" s="236">
        <f t="shared" si="18"/>
        <v>23</v>
      </c>
      <c r="BB48" s="236">
        <f t="shared" si="18"/>
        <v>23</v>
      </c>
      <c r="BC48" s="236">
        <f t="shared" si="18"/>
        <v>23</v>
      </c>
      <c r="BD48" s="236">
        <f t="shared" si="18"/>
        <v>23</v>
      </c>
      <c r="BE48" s="236">
        <f t="shared" si="18"/>
        <v>23</v>
      </c>
      <c r="BF48" s="236">
        <f t="shared" si="18"/>
        <v>23</v>
      </c>
      <c r="BG48" s="236">
        <f t="shared" si="18"/>
        <v>23</v>
      </c>
      <c r="BH48" s="236">
        <f t="shared" si="18"/>
        <v>23</v>
      </c>
      <c r="BI48" s="236">
        <f t="shared" si="18"/>
        <v>23</v>
      </c>
      <c r="BJ48" s="236">
        <f t="shared" si="18"/>
        <v>23</v>
      </c>
      <c r="BK48" s="236">
        <f t="shared" si="18"/>
        <v>23</v>
      </c>
      <c r="BL48" s="236">
        <f t="shared" si="18"/>
        <v>23</v>
      </c>
      <c r="BM48" s="236">
        <f t="shared" si="18"/>
        <v>23</v>
      </c>
      <c r="BN48" s="236">
        <f t="shared" si="18"/>
        <v>23</v>
      </c>
      <c r="BO48" s="236">
        <f t="shared" si="18"/>
        <v>23</v>
      </c>
      <c r="BP48" s="236">
        <f t="shared" ref="BP48:BX48" si="19">BO48</f>
        <v>23</v>
      </c>
      <c r="BQ48" s="236">
        <f t="shared" si="19"/>
        <v>23</v>
      </c>
      <c r="BR48" s="236">
        <f t="shared" si="19"/>
        <v>23</v>
      </c>
      <c r="BS48" s="236">
        <f t="shared" si="19"/>
        <v>23</v>
      </c>
      <c r="BT48" s="236">
        <f t="shared" si="19"/>
        <v>23</v>
      </c>
      <c r="BU48" s="236">
        <f t="shared" si="19"/>
        <v>23</v>
      </c>
      <c r="BV48" s="236">
        <f t="shared" si="19"/>
        <v>23</v>
      </c>
      <c r="BW48" s="236">
        <f t="shared" si="19"/>
        <v>23</v>
      </c>
      <c r="BX48" s="236">
        <f t="shared" si="19"/>
        <v>23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23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5.5199999999999999E-2</v>
      </c>
      <c r="M50" s="240">
        <f t="shared" si="20"/>
        <v>0</v>
      </c>
      <c r="N50" s="240">
        <f t="shared" si="20"/>
        <v>0.14029999999999998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1.0349999999999999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4.1399999999999997</v>
      </c>
      <c r="AC50" s="240">
        <f t="shared" si="20"/>
        <v>9.1999999999999998E-2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0.69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0.115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9.1999999999999998E-2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0.115</v>
      </c>
      <c r="AY50" s="240">
        <f t="shared" si="20"/>
        <v>0</v>
      </c>
      <c r="AZ50" s="240">
        <f t="shared" si="20"/>
        <v>0</v>
      </c>
      <c r="BA50" s="240">
        <f t="shared" si="20"/>
        <v>1.1499999999999999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23</v>
      </c>
      <c r="BI50" s="240">
        <f t="shared" si="20"/>
        <v>0</v>
      </c>
      <c r="BJ50" s="240">
        <f t="shared" si="20"/>
        <v>1.2649999999999999</v>
      </c>
      <c r="BK50" s="240">
        <f t="shared" si="20"/>
        <v>0.20699999999999999</v>
      </c>
      <c r="BL50" s="240">
        <f t="shared" si="20"/>
        <v>0.92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0.29899999999999999</v>
      </c>
      <c r="BW50" s="240">
        <f t="shared" si="20"/>
        <v>0</v>
      </c>
      <c r="BX50" s="240">
        <f t="shared" ref="BX50" si="21">BX47*BX48/1000</f>
        <v>1.38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1403.0000000000005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7.7279999999999998</v>
      </c>
      <c r="M52" s="240">
        <f t="shared" si="22"/>
        <v>0</v>
      </c>
      <c r="N52" s="240">
        <f t="shared" si="22"/>
        <v>1.4029999999999998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113.85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289.79999999999995</v>
      </c>
      <c r="AC52" s="240">
        <f t="shared" si="22"/>
        <v>15.18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31.049999999999997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6.9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55.199999999999996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31.51</v>
      </c>
      <c r="AY52" s="240">
        <f t="shared" si="22"/>
        <v>0</v>
      </c>
      <c r="AZ52" s="240">
        <f t="shared" si="22"/>
        <v>0</v>
      </c>
      <c r="BA52" s="240">
        <f t="shared" si="22"/>
        <v>206.99999999999997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483</v>
      </c>
      <c r="BI52" s="240">
        <f t="shared" si="22"/>
        <v>0</v>
      </c>
      <c r="BJ52" s="240">
        <f t="shared" si="22"/>
        <v>44.274999999999999</v>
      </c>
      <c r="BK52" s="240">
        <f t="shared" si="22"/>
        <v>4.5539999999999994</v>
      </c>
      <c r="BL52" s="240">
        <f t="shared" si="22"/>
        <v>29.44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26.91</v>
      </c>
      <c r="BW52" s="240">
        <f t="shared" si="22"/>
        <v>0</v>
      </c>
      <c r="BX52" s="240">
        <f t="shared" si="22"/>
        <v>55.199999999999996</v>
      </c>
    </row>
    <row r="53" spans="1:76" ht="15.75" customHeight="1">
      <c r="A53" s="407" t="s">
        <v>77</v>
      </c>
      <c r="B53" s="408"/>
      <c r="C53" s="244">
        <f>C52/C49</f>
        <v>61.000000000000021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5">D56</f>
        <v>24</v>
      </c>
      <c r="F56" s="246">
        <f t="shared" si="25"/>
        <v>24</v>
      </c>
      <c r="G56" s="246">
        <f t="shared" si="25"/>
        <v>24</v>
      </c>
      <c r="H56" s="246">
        <f t="shared" si="25"/>
        <v>24</v>
      </c>
      <c r="I56" s="246">
        <f t="shared" si="25"/>
        <v>24</v>
      </c>
      <c r="J56" s="246">
        <f t="shared" si="25"/>
        <v>24</v>
      </c>
      <c r="K56" s="246">
        <f t="shared" si="25"/>
        <v>24</v>
      </c>
      <c r="L56" s="246">
        <f t="shared" si="25"/>
        <v>24</v>
      </c>
      <c r="M56" s="246">
        <f t="shared" si="25"/>
        <v>24</v>
      </c>
      <c r="N56" s="246">
        <f t="shared" si="25"/>
        <v>24</v>
      </c>
      <c r="O56" s="246">
        <f t="shared" si="25"/>
        <v>24</v>
      </c>
      <c r="P56" s="246">
        <f t="shared" si="25"/>
        <v>24</v>
      </c>
      <c r="Q56" s="246">
        <f t="shared" si="25"/>
        <v>24</v>
      </c>
      <c r="R56" s="246">
        <f t="shared" si="25"/>
        <v>24</v>
      </c>
      <c r="S56" s="246">
        <f t="shared" si="25"/>
        <v>24</v>
      </c>
      <c r="T56" s="246">
        <f t="shared" si="25"/>
        <v>24</v>
      </c>
      <c r="U56" s="246">
        <f t="shared" si="25"/>
        <v>24</v>
      </c>
      <c r="V56" s="246">
        <f t="shared" si="25"/>
        <v>24</v>
      </c>
      <c r="W56" s="246">
        <f t="shared" si="25"/>
        <v>24</v>
      </c>
      <c r="X56" s="246">
        <f t="shared" si="25"/>
        <v>24</v>
      </c>
      <c r="Y56" s="246">
        <f t="shared" si="25"/>
        <v>24</v>
      </c>
      <c r="Z56" s="246">
        <f t="shared" si="25"/>
        <v>24</v>
      </c>
      <c r="AA56" s="246">
        <f t="shared" si="25"/>
        <v>24</v>
      </c>
      <c r="AB56" s="246">
        <f t="shared" si="25"/>
        <v>24</v>
      </c>
      <c r="AC56" s="246">
        <f t="shared" si="25"/>
        <v>24</v>
      </c>
      <c r="AD56" s="246">
        <f t="shared" si="25"/>
        <v>24</v>
      </c>
      <c r="AE56" s="246">
        <f t="shared" si="25"/>
        <v>24</v>
      </c>
      <c r="AF56" s="246">
        <f t="shared" si="25"/>
        <v>24</v>
      </c>
      <c r="AG56" s="246">
        <f t="shared" si="25"/>
        <v>24</v>
      </c>
      <c r="AH56" s="246">
        <f t="shared" si="25"/>
        <v>24</v>
      </c>
      <c r="AI56" s="246">
        <f t="shared" si="25"/>
        <v>24</v>
      </c>
      <c r="AJ56" s="246">
        <f t="shared" si="25"/>
        <v>24</v>
      </c>
      <c r="AK56" s="246">
        <f t="shared" si="25"/>
        <v>24</v>
      </c>
      <c r="AL56" s="246">
        <f t="shared" si="25"/>
        <v>24</v>
      </c>
      <c r="AM56" s="246">
        <f t="shared" si="25"/>
        <v>24</v>
      </c>
      <c r="AN56" s="246">
        <f t="shared" si="25"/>
        <v>24</v>
      </c>
      <c r="AO56" s="246">
        <f t="shared" si="25"/>
        <v>24</v>
      </c>
      <c r="AP56" s="246">
        <f t="shared" si="25"/>
        <v>24</v>
      </c>
      <c r="AQ56" s="246">
        <f t="shared" si="25"/>
        <v>24</v>
      </c>
      <c r="AR56" s="246">
        <f t="shared" si="25"/>
        <v>24</v>
      </c>
      <c r="AS56" s="246">
        <f t="shared" si="25"/>
        <v>24</v>
      </c>
      <c r="AT56" s="246">
        <f t="shared" si="25"/>
        <v>24</v>
      </c>
      <c r="AU56" s="246">
        <f t="shared" si="25"/>
        <v>24</v>
      </c>
      <c r="AV56" s="246">
        <f t="shared" si="25"/>
        <v>24</v>
      </c>
      <c r="AW56" s="246">
        <f t="shared" si="25"/>
        <v>24</v>
      </c>
      <c r="AX56" s="246">
        <f t="shared" si="25"/>
        <v>24</v>
      </c>
      <c r="AY56" s="246">
        <f t="shared" si="25"/>
        <v>24</v>
      </c>
      <c r="AZ56" s="246">
        <f t="shared" si="25"/>
        <v>24</v>
      </c>
      <c r="BA56" s="246">
        <f t="shared" si="25"/>
        <v>24</v>
      </c>
      <c r="BB56" s="246">
        <f t="shared" si="25"/>
        <v>24</v>
      </c>
      <c r="BC56" s="246">
        <f t="shared" si="25"/>
        <v>24</v>
      </c>
      <c r="BD56" s="246">
        <f t="shared" si="25"/>
        <v>24</v>
      </c>
      <c r="BE56" s="246">
        <f t="shared" si="25"/>
        <v>24</v>
      </c>
      <c r="BF56" s="246">
        <f t="shared" si="25"/>
        <v>24</v>
      </c>
      <c r="BG56" s="246">
        <f t="shared" si="25"/>
        <v>24</v>
      </c>
      <c r="BH56" s="246">
        <f t="shared" si="25"/>
        <v>24</v>
      </c>
      <c r="BI56" s="246">
        <f t="shared" si="25"/>
        <v>24</v>
      </c>
      <c r="BJ56" s="246">
        <f t="shared" si="25"/>
        <v>24</v>
      </c>
      <c r="BK56" s="246">
        <f t="shared" si="25"/>
        <v>24</v>
      </c>
      <c r="BL56" s="246">
        <f t="shared" si="25"/>
        <v>24</v>
      </c>
      <c r="BM56" s="246">
        <f t="shared" si="25"/>
        <v>24</v>
      </c>
      <c r="BN56" s="246">
        <f t="shared" si="25"/>
        <v>24</v>
      </c>
      <c r="BO56" s="246">
        <f t="shared" si="25"/>
        <v>24</v>
      </c>
      <c r="BP56" s="246">
        <f t="shared" si="25"/>
        <v>24</v>
      </c>
      <c r="BQ56" s="246">
        <f t="shared" ref="BQ56:BX56" si="26">BP56</f>
        <v>24</v>
      </c>
      <c r="BR56" s="246">
        <f t="shared" si="26"/>
        <v>24</v>
      </c>
      <c r="BS56" s="246">
        <f t="shared" si="26"/>
        <v>24</v>
      </c>
      <c r="BT56" s="246">
        <f t="shared" si="26"/>
        <v>24</v>
      </c>
      <c r="BU56" s="246">
        <f t="shared" si="26"/>
        <v>24</v>
      </c>
      <c r="BV56" s="246">
        <f t="shared" si="26"/>
        <v>24</v>
      </c>
      <c r="BW56" s="246">
        <f t="shared" si="26"/>
        <v>24</v>
      </c>
      <c r="BX56" s="246">
        <f t="shared" si="26"/>
        <v>24</v>
      </c>
    </row>
    <row r="57" spans="1:76" ht="21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5.7599999999999991E-2</v>
      </c>
      <c r="M58" s="249">
        <f t="shared" si="27"/>
        <v>0</v>
      </c>
      <c r="N58" s="249">
        <f t="shared" si="27"/>
        <v>0.14639999999999997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1.08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4.32</v>
      </c>
      <c r="AC58" s="249">
        <f t="shared" si="27"/>
        <v>9.6000000000000002E-2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0.72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0.12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9.6000000000000002E-2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0.12</v>
      </c>
      <c r="AY58" s="249">
        <f t="shared" si="27"/>
        <v>0</v>
      </c>
      <c r="AZ58" s="249">
        <f t="shared" si="27"/>
        <v>0</v>
      </c>
      <c r="BA58" s="249">
        <f t="shared" si="27"/>
        <v>1.2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24</v>
      </c>
      <c r="BI58" s="249">
        <f t="shared" si="27"/>
        <v>0</v>
      </c>
      <c r="BJ58" s="249">
        <f t="shared" si="27"/>
        <v>1.32</v>
      </c>
      <c r="BK58" s="249">
        <f t="shared" si="27"/>
        <v>0.216</v>
      </c>
      <c r="BL58" s="249">
        <f t="shared" si="27"/>
        <v>0.96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0.312</v>
      </c>
      <c r="BW58" s="249">
        <f t="shared" si="28"/>
        <v>0</v>
      </c>
      <c r="BX58" s="249">
        <f t="shared" si="28"/>
        <v>1.44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8.0639999999999983</v>
      </c>
      <c r="M60" s="252">
        <f t="shared" si="29"/>
        <v>0</v>
      </c>
      <c r="N60" s="252">
        <f t="shared" si="29"/>
        <v>1.4639999999999997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118.80000000000001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302.40000000000003</v>
      </c>
      <c r="AC60" s="252">
        <f t="shared" si="29"/>
        <v>15.84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32.4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7.1999999999999993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57.6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32.879999999999995</v>
      </c>
      <c r="AY60" s="252">
        <f t="shared" si="29"/>
        <v>0</v>
      </c>
      <c r="AZ60" s="252">
        <f t="shared" si="29"/>
        <v>0</v>
      </c>
      <c r="BA60" s="252">
        <f t="shared" si="29"/>
        <v>216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504</v>
      </c>
      <c r="BI60" s="252">
        <f t="shared" si="29"/>
        <v>0</v>
      </c>
      <c r="BJ60" s="252">
        <f t="shared" si="29"/>
        <v>46.2</v>
      </c>
      <c r="BK60" s="252">
        <f t="shared" si="29"/>
        <v>4.7519999999999998</v>
      </c>
      <c r="BL60" s="252">
        <f t="shared" si="29"/>
        <v>30.72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28.08</v>
      </c>
      <c r="BW60" s="252">
        <f t="shared" si="30"/>
        <v>0</v>
      </c>
      <c r="BX60" s="252">
        <f>BX58*BX59</f>
        <v>57.599999999999994</v>
      </c>
    </row>
    <row r="61" spans="1:76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1403.0000000000005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CA1000"/>
  <sheetViews>
    <sheetView topLeftCell="A41"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Вторник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80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384</v>
      </c>
      <c r="B8" s="417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79" t="s">
        <v>147</v>
      </c>
      <c r="B9" s="417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9" t="s">
        <v>120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9" t="s">
        <v>61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9" t="s">
        <v>84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9" t="s">
        <v>148</v>
      </c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43" t="s">
        <v>370</v>
      </c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31" t="s">
        <v>77</v>
      </c>
      <c r="B22" s="417"/>
      <c r="C22" s="210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85.4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43" t="s">
        <v>119</v>
      </c>
      <c r="B39" s="447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43" t="s">
        <v>144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43" t="s">
        <v>120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43" t="s">
        <v>84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43" t="s">
        <v>148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401" t="s">
        <v>147</v>
      </c>
      <c r="B45" s="447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405" t="s">
        <v>74</v>
      </c>
      <c r="B48" s="406"/>
      <c r="C48" s="236">
        <f>C49</f>
        <v>23</v>
      </c>
      <c r="D48" s="236">
        <f t="shared" ref="D48:BO48" si="17">C48</f>
        <v>23</v>
      </c>
      <c r="E48" s="236">
        <f t="shared" si="17"/>
        <v>23</v>
      </c>
      <c r="F48" s="236">
        <f t="shared" si="17"/>
        <v>23</v>
      </c>
      <c r="G48" s="236">
        <f t="shared" si="17"/>
        <v>23</v>
      </c>
      <c r="H48" s="236">
        <f t="shared" si="17"/>
        <v>23</v>
      </c>
      <c r="I48" s="236">
        <f t="shared" si="17"/>
        <v>23</v>
      </c>
      <c r="J48" s="236">
        <f t="shared" si="17"/>
        <v>23</v>
      </c>
      <c r="K48" s="236">
        <f t="shared" si="17"/>
        <v>23</v>
      </c>
      <c r="L48" s="236">
        <f t="shared" si="17"/>
        <v>23</v>
      </c>
      <c r="M48" s="236">
        <f t="shared" si="17"/>
        <v>23</v>
      </c>
      <c r="N48" s="236">
        <f t="shared" si="17"/>
        <v>23</v>
      </c>
      <c r="O48" s="236">
        <f t="shared" si="17"/>
        <v>23</v>
      </c>
      <c r="P48" s="236">
        <f t="shared" si="17"/>
        <v>23</v>
      </c>
      <c r="Q48" s="236">
        <f t="shared" si="17"/>
        <v>23</v>
      </c>
      <c r="R48" s="236">
        <f t="shared" si="17"/>
        <v>23</v>
      </c>
      <c r="S48" s="236">
        <f t="shared" si="17"/>
        <v>23</v>
      </c>
      <c r="T48" s="236">
        <f t="shared" si="17"/>
        <v>23</v>
      </c>
      <c r="U48" s="236">
        <f t="shared" si="17"/>
        <v>23</v>
      </c>
      <c r="V48" s="236">
        <f t="shared" si="17"/>
        <v>23</v>
      </c>
      <c r="W48" s="236">
        <f t="shared" si="17"/>
        <v>23</v>
      </c>
      <c r="X48" s="236">
        <f t="shared" si="17"/>
        <v>23</v>
      </c>
      <c r="Y48" s="236">
        <f t="shared" si="17"/>
        <v>23</v>
      </c>
      <c r="Z48" s="236">
        <f t="shared" si="17"/>
        <v>23</v>
      </c>
      <c r="AA48" s="236">
        <f t="shared" si="17"/>
        <v>23</v>
      </c>
      <c r="AB48" s="236">
        <f t="shared" si="17"/>
        <v>23</v>
      </c>
      <c r="AC48" s="236">
        <f t="shared" si="17"/>
        <v>23</v>
      </c>
      <c r="AD48" s="236">
        <f t="shared" si="17"/>
        <v>23</v>
      </c>
      <c r="AE48" s="236">
        <f t="shared" si="17"/>
        <v>23</v>
      </c>
      <c r="AF48" s="236">
        <f t="shared" si="17"/>
        <v>23</v>
      </c>
      <c r="AG48" s="236">
        <f t="shared" si="17"/>
        <v>23</v>
      </c>
      <c r="AH48" s="236">
        <f t="shared" si="17"/>
        <v>23</v>
      </c>
      <c r="AI48" s="236">
        <f t="shared" si="17"/>
        <v>23</v>
      </c>
      <c r="AJ48" s="236">
        <f t="shared" si="17"/>
        <v>23</v>
      </c>
      <c r="AK48" s="236">
        <f t="shared" si="17"/>
        <v>23</v>
      </c>
      <c r="AL48" s="236">
        <f t="shared" si="17"/>
        <v>23</v>
      </c>
      <c r="AM48" s="236">
        <f t="shared" si="17"/>
        <v>23</v>
      </c>
      <c r="AN48" s="236">
        <f t="shared" si="17"/>
        <v>23</v>
      </c>
      <c r="AO48" s="236">
        <f t="shared" si="17"/>
        <v>23</v>
      </c>
      <c r="AP48" s="236">
        <f t="shared" si="17"/>
        <v>23</v>
      </c>
      <c r="AQ48" s="236">
        <f t="shared" si="17"/>
        <v>23</v>
      </c>
      <c r="AR48" s="236">
        <f t="shared" si="17"/>
        <v>23</v>
      </c>
      <c r="AS48" s="236">
        <f t="shared" si="17"/>
        <v>23</v>
      </c>
      <c r="AT48" s="236">
        <f t="shared" si="17"/>
        <v>23</v>
      </c>
      <c r="AU48" s="236">
        <f t="shared" si="17"/>
        <v>23</v>
      </c>
      <c r="AV48" s="236">
        <f t="shared" si="17"/>
        <v>23</v>
      </c>
      <c r="AW48" s="236">
        <f t="shared" si="17"/>
        <v>23</v>
      </c>
      <c r="AX48" s="236">
        <f t="shared" si="17"/>
        <v>23</v>
      </c>
      <c r="AY48" s="236">
        <f t="shared" si="17"/>
        <v>23</v>
      </c>
      <c r="AZ48" s="236">
        <f t="shared" si="17"/>
        <v>23</v>
      </c>
      <c r="BA48" s="236">
        <f t="shared" si="17"/>
        <v>23</v>
      </c>
      <c r="BB48" s="236">
        <f t="shared" si="17"/>
        <v>23</v>
      </c>
      <c r="BC48" s="236">
        <f t="shared" si="17"/>
        <v>23</v>
      </c>
      <c r="BD48" s="236">
        <f t="shared" si="17"/>
        <v>23</v>
      </c>
      <c r="BE48" s="236">
        <f t="shared" si="17"/>
        <v>23</v>
      </c>
      <c r="BF48" s="236">
        <f t="shared" si="17"/>
        <v>23</v>
      </c>
      <c r="BG48" s="236">
        <f t="shared" si="17"/>
        <v>23</v>
      </c>
      <c r="BH48" s="236">
        <f t="shared" si="17"/>
        <v>23</v>
      </c>
      <c r="BI48" s="236">
        <f t="shared" si="17"/>
        <v>23</v>
      </c>
      <c r="BJ48" s="236">
        <f t="shared" si="17"/>
        <v>23</v>
      </c>
      <c r="BK48" s="236">
        <f t="shared" si="17"/>
        <v>23</v>
      </c>
      <c r="BL48" s="236">
        <f t="shared" si="17"/>
        <v>23</v>
      </c>
      <c r="BM48" s="236">
        <f t="shared" si="17"/>
        <v>23</v>
      </c>
      <c r="BN48" s="236">
        <f t="shared" si="17"/>
        <v>23</v>
      </c>
      <c r="BO48" s="236">
        <f t="shared" si="17"/>
        <v>23</v>
      </c>
      <c r="BP48" s="236">
        <f t="shared" ref="BP48:BX48" si="18">BO48</f>
        <v>23</v>
      </c>
      <c r="BQ48" s="236">
        <f t="shared" si="18"/>
        <v>23</v>
      </c>
      <c r="BR48" s="236">
        <f t="shared" si="18"/>
        <v>23</v>
      </c>
      <c r="BS48" s="236">
        <f t="shared" si="18"/>
        <v>23</v>
      </c>
      <c r="BT48" s="236">
        <f t="shared" si="18"/>
        <v>23</v>
      </c>
      <c r="BU48" s="236">
        <f t="shared" si="18"/>
        <v>23</v>
      </c>
      <c r="BV48" s="236">
        <f t="shared" si="18"/>
        <v>23</v>
      </c>
      <c r="BW48" s="236">
        <f t="shared" si="18"/>
        <v>23</v>
      </c>
      <c r="BX48" s="236">
        <f t="shared" si="18"/>
        <v>23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23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0.184</v>
      </c>
      <c r="K50" s="240">
        <f>K47*K48</f>
        <v>0</v>
      </c>
      <c r="L50" s="240">
        <f t="shared" ref="L50:BW50" si="19">L47*L48/1000</f>
        <v>0.13569999999999999</v>
      </c>
      <c r="M50" s="240">
        <f t="shared" si="19"/>
        <v>0</v>
      </c>
      <c r="N50" s="240">
        <f t="shared" si="19"/>
        <v>0.12029000000000001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0.46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0.69</v>
      </c>
      <c r="W50" s="240">
        <f t="shared" si="19"/>
        <v>0</v>
      </c>
      <c r="X50" s="240">
        <f t="shared" si="19"/>
        <v>0</v>
      </c>
      <c r="Y50" s="240">
        <f t="shared" si="19"/>
        <v>2.3E-2</v>
      </c>
      <c r="Z50" s="240">
        <f t="shared" si="19"/>
        <v>0</v>
      </c>
      <c r="AA50" s="240">
        <f t="shared" si="19"/>
        <v>3.45</v>
      </c>
      <c r="AB50" s="240">
        <f t="shared" si="19"/>
        <v>0</v>
      </c>
      <c r="AC50" s="240">
        <f t="shared" si="19"/>
        <v>5.7500000000000002E-2</v>
      </c>
      <c r="AD50" s="240">
        <f>AD47*AD48</f>
        <v>23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0.115</v>
      </c>
      <c r="AU50" s="240">
        <f t="shared" si="19"/>
        <v>0</v>
      </c>
      <c r="AV50" s="240">
        <f t="shared" si="19"/>
        <v>0.46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1.1040000000000001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2.3E-2</v>
      </c>
      <c r="BH50" s="240">
        <f t="shared" si="19"/>
        <v>0</v>
      </c>
      <c r="BI50" s="240">
        <f t="shared" si="19"/>
        <v>0</v>
      </c>
      <c r="BJ50" s="240">
        <f t="shared" si="19"/>
        <v>2.99</v>
      </c>
      <c r="BK50" s="240">
        <f t="shared" si="19"/>
        <v>0.35880000000000001</v>
      </c>
      <c r="BL50" s="240">
        <f t="shared" si="19"/>
        <v>0.184</v>
      </c>
      <c r="BM50" s="240">
        <f t="shared" si="19"/>
        <v>0</v>
      </c>
      <c r="BN50" s="240">
        <f t="shared" si="19"/>
        <v>0</v>
      </c>
      <c r="BO50" s="240">
        <f t="shared" si="19"/>
        <v>0.69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1.38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1403.0000000000002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15.64</v>
      </c>
      <c r="K52" s="240">
        <f t="shared" si="21"/>
        <v>0</v>
      </c>
      <c r="L52" s="240">
        <f t="shared" si="21"/>
        <v>18.997999999999998</v>
      </c>
      <c r="M52" s="240">
        <f t="shared" si="21"/>
        <v>0</v>
      </c>
      <c r="N52" s="240">
        <f t="shared" si="21"/>
        <v>1.2029000000000001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73.600000000000009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89.699999999999989</v>
      </c>
      <c r="W52" s="240">
        <f t="shared" si="21"/>
        <v>0</v>
      </c>
      <c r="X52" s="240">
        <f t="shared" si="21"/>
        <v>0</v>
      </c>
      <c r="Y52" s="240">
        <f t="shared" si="21"/>
        <v>0.91999999999999993</v>
      </c>
      <c r="Z52" s="240">
        <f t="shared" si="21"/>
        <v>0</v>
      </c>
      <c r="AA52" s="240">
        <f t="shared" si="21"/>
        <v>207</v>
      </c>
      <c r="AB52" s="240">
        <f t="shared" si="21"/>
        <v>0</v>
      </c>
      <c r="AC52" s="240">
        <f t="shared" si="21"/>
        <v>9.4875000000000007</v>
      </c>
      <c r="AD52" s="240">
        <f t="shared" si="21"/>
        <v>483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69</v>
      </c>
      <c r="AU52" s="240">
        <f t="shared" si="21"/>
        <v>0</v>
      </c>
      <c r="AV52" s="240">
        <f t="shared" si="21"/>
        <v>34.5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198.72000000000003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6.8999999999999995</v>
      </c>
      <c r="BH52" s="240">
        <f t="shared" si="21"/>
        <v>0</v>
      </c>
      <c r="BI52" s="240">
        <f t="shared" si="21"/>
        <v>0</v>
      </c>
      <c r="BJ52" s="240">
        <f t="shared" si="21"/>
        <v>104.65</v>
      </c>
      <c r="BK52" s="240">
        <f t="shared" si="21"/>
        <v>7.8936000000000002</v>
      </c>
      <c r="BL52" s="240">
        <f t="shared" si="21"/>
        <v>5.8879999999999999</v>
      </c>
      <c r="BM52" s="240">
        <f t="shared" si="21"/>
        <v>0</v>
      </c>
      <c r="BN52" s="240">
        <f t="shared" si="21"/>
        <v>0</v>
      </c>
      <c r="BO52" s="240">
        <f t="shared" si="21"/>
        <v>20.7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55.199999999999996</v>
      </c>
    </row>
    <row r="53" spans="1:76" ht="15.75" customHeight="1">
      <c r="A53" s="407" t="s">
        <v>77</v>
      </c>
      <c r="B53" s="40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4">D56</f>
        <v>24</v>
      </c>
      <c r="F56" s="246">
        <f t="shared" si="24"/>
        <v>24</v>
      </c>
      <c r="G56" s="246">
        <f t="shared" si="24"/>
        <v>24</v>
      </c>
      <c r="H56" s="246">
        <f t="shared" si="24"/>
        <v>24</v>
      </c>
      <c r="I56" s="246">
        <f t="shared" si="24"/>
        <v>24</v>
      </c>
      <c r="J56" s="246">
        <f t="shared" si="24"/>
        <v>24</v>
      </c>
      <c r="K56" s="246">
        <f t="shared" si="24"/>
        <v>24</v>
      </c>
      <c r="L56" s="246">
        <f t="shared" si="24"/>
        <v>24</v>
      </c>
      <c r="M56" s="246">
        <f t="shared" si="24"/>
        <v>24</v>
      </c>
      <c r="N56" s="246">
        <f t="shared" si="24"/>
        <v>24</v>
      </c>
      <c r="O56" s="246">
        <f t="shared" si="24"/>
        <v>24</v>
      </c>
      <c r="P56" s="246">
        <f t="shared" si="24"/>
        <v>24</v>
      </c>
      <c r="Q56" s="246">
        <f t="shared" si="24"/>
        <v>24</v>
      </c>
      <c r="R56" s="246">
        <f t="shared" si="24"/>
        <v>24</v>
      </c>
      <c r="S56" s="246">
        <f t="shared" si="24"/>
        <v>24</v>
      </c>
      <c r="T56" s="246">
        <f t="shared" si="24"/>
        <v>24</v>
      </c>
      <c r="U56" s="246">
        <f t="shared" si="24"/>
        <v>24</v>
      </c>
      <c r="V56" s="246">
        <f t="shared" si="24"/>
        <v>24</v>
      </c>
      <c r="W56" s="246">
        <f t="shared" si="24"/>
        <v>24</v>
      </c>
      <c r="X56" s="246">
        <f t="shared" si="24"/>
        <v>24</v>
      </c>
      <c r="Y56" s="246">
        <f t="shared" si="24"/>
        <v>24</v>
      </c>
      <c r="Z56" s="246">
        <f t="shared" si="24"/>
        <v>24</v>
      </c>
      <c r="AA56" s="246">
        <f t="shared" si="24"/>
        <v>24</v>
      </c>
      <c r="AB56" s="246">
        <f t="shared" si="24"/>
        <v>24</v>
      </c>
      <c r="AC56" s="246">
        <f t="shared" si="24"/>
        <v>24</v>
      </c>
      <c r="AD56" s="246">
        <f t="shared" si="24"/>
        <v>24</v>
      </c>
      <c r="AE56" s="246">
        <f t="shared" si="24"/>
        <v>24</v>
      </c>
      <c r="AF56" s="246">
        <f t="shared" si="24"/>
        <v>24</v>
      </c>
      <c r="AG56" s="246">
        <f t="shared" si="24"/>
        <v>24</v>
      </c>
      <c r="AH56" s="246">
        <f t="shared" si="24"/>
        <v>24</v>
      </c>
      <c r="AI56" s="246">
        <f t="shared" si="24"/>
        <v>24</v>
      </c>
      <c r="AJ56" s="246">
        <f t="shared" si="24"/>
        <v>24</v>
      </c>
      <c r="AK56" s="246">
        <f t="shared" si="24"/>
        <v>24</v>
      </c>
      <c r="AL56" s="246">
        <f t="shared" si="24"/>
        <v>24</v>
      </c>
      <c r="AM56" s="246">
        <f t="shared" si="24"/>
        <v>24</v>
      </c>
      <c r="AN56" s="246">
        <f t="shared" si="24"/>
        <v>24</v>
      </c>
      <c r="AO56" s="246">
        <f t="shared" si="24"/>
        <v>24</v>
      </c>
      <c r="AP56" s="246">
        <f t="shared" si="24"/>
        <v>24</v>
      </c>
      <c r="AQ56" s="246">
        <f t="shared" si="24"/>
        <v>24</v>
      </c>
      <c r="AR56" s="246">
        <f t="shared" si="24"/>
        <v>24</v>
      </c>
      <c r="AS56" s="246">
        <f t="shared" si="24"/>
        <v>24</v>
      </c>
      <c r="AT56" s="246">
        <f t="shared" si="24"/>
        <v>24</v>
      </c>
      <c r="AU56" s="246">
        <f t="shared" si="24"/>
        <v>24</v>
      </c>
      <c r="AV56" s="246">
        <f t="shared" si="24"/>
        <v>24</v>
      </c>
      <c r="AW56" s="246">
        <f t="shared" si="24"/>
        <v>24</v>
      </c>
      <c r="AX56" s="246">
        <f t="shared" si="24"/>
        <v>24</v>
      </c>
      <c r="AY56" s="246">
        <f t="shared" si="24"/>
        <v>24</v>
      </c>
      <c r="AZ56" s="246">
        <f t="shared" si="24"/>
        <v>24</v>
      </c>
      <c r="BA56" s="246">
        <f t="shared" si="24"/>
        <v>24</v>
      </c>
      <c r="BB56" s="246">
        <f t="shared" si="24"/>
        <v>24</v>
      </c>
      <c r="BC56" s="246">
        <f t="shared" si="24"/>
        <v>24</v>
      </c>
      <c r="BD56" s="246">
        <f t="shared" si="24"/>
        <v>24</v>
      </c>
      <c r="BE56" s="246">
        <f t="shared" si="24"/>
        <v>24</v>
      </c>
      <c r="BF56" s="246">
        <f t="shared" si="24"/>
        <v>24</v>
      </c>
      <c r="BG56" s="246">
        <f t="shared" si="24"/>
        <v>24</v>
      </c>
      <c r="BH56" s="246">
        <f t="shared" si="24"/>
        <v>24</v>
      </c>
      <c r="BI56" s="246">
        <f t="shared" si="24"/>
        <v>24</v>
      </c>
      <c r="BJ56" s="246">
        <f t="shared" si="24"/>
        <v>24</v>
      </c>
      <c r="BK56" s="246">
        <f t="shared" si="24"/>
        <v>24</v>
      </c>
      <c r="BL56" s="246">
        <f t="shared" si="24"/>
        <v>24</v>
      </c>
      <c r="BM56" s="246">
        <f t="shared" si="24"/>
        <v>24</v>
      </c>
      <c r="BN56" s="246">
        <f t="shared" si="24"/>
        <v>24</v>
      </c>
      <c r="BO56" s="246">
        <f t="shared" si="24"/>
        <v>24</v>
      </c>
      <c r="BP56" s="246">
        <f t="shared" si="24"/>
        <v>24</v>
      </c>
      <c r="BQ56" s="246">
        <f t="shared" ref="BQ56:BX56" si="25">BP56</f>
        <v>24</v>
      </c>
      <c r="BR56" s="246">
        <f t="shared" si="25"/>
        <v>24</v>
      </c>
      <c r="BS56" s="246">
        <f t="shared" si="25"/>
        <v>24</v>
      </c>
      <c r="BT56" s="246">
        <f t="shared" si="25"/>
        <v>24</v>
      </c>
      <c r="BU56" s="246">
        <f t="shared" si="25"/>
        <v>24</v>
      </c>
      <c r="BV56" s="246">
        <f t="shared" si="25"/>
        <v>24</v>
      </c>
      <c r="BW56" s="246">
        <f t="shared" si="25"/>
        <v>24</v>
      </c>
      <c r="BX56" s="246">
        <f t="shared" si="25"/>
        <v>24</v>
      </c>
    </row>
    <row r="57" spans="1:76" ht="21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0.192</v>
      </c>
      <c r="K58" s="249">
        <f>K55*K56</f>
        <v>0</v>
      </c>
      <c r="L58" s="249">
        <f>L55*L56/1000</f>
        <v>0.1416</v>
      </c>
      <c r="M58" s="249">
        <f t="shared" si="26"/>
        <v>0</v>
      </c>
      <c r="N58" s="249">
        <f t="shared" si="26"/>
        <v>0.12552000000000002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0.48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0.72</v>
      </c>
      <c r="W58" s="249">
        <f t="shared" si="26"/>
        <v>0</v>
      </c>
      <c r="X58" s="249">
        <f t="shared" si="26"/>
        <v>0</v>
      </c>
      <c r="Y58" s="249">
        <f t="shared" si="26"/>
        <v>2.4E-2</v>
      </c>
      <c r="Z58" s="249">
        <f t="shared" si="26"/>
        <v>0</v>
      </c>
      <c r="AA58" s="249">
        <f t="shared" si="26"/>
        <v>3.6</v>
      </c>
      <c r="AB58" s="249">
        <f t="shared" si="26"/>
        <v>0</v>
      </c>
      <c r="AC58" s="249">
        <f t="shared" si="26"/>
        <v>0.06</v>
      </c>
      <c r="AD58" s="249">
        <f>AD55*AD56</f>
        <v>24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0.12</v>
      </c>
      <c r="AU58" s="249">
        <f t="shared" si="26"/>
        <v>0</v>
      </c>
      <c r="AV58" s="249">
        <f t="shared" si="26"/>
        <v>0.48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1.1519999999999999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2.4E-2</v>
      </c>
      <c r="BH58" s="249">
        <f>BH55*BH56</f>
        <v>0</v>
      </c>
      <c r="BI58" s="249">
        <f t="shared" si="26"/>
        <v>0</v>
      </c>
      <c r="BJ58" s="249">
        <f t="shared" si="26"/>
        <v>3.12</v>
      </c>
      <c r="BK58" s="249">
        <f t="shared" si="26"/>
        <v>0.37439999999999996</v>
      </c>
      <c r="BL58" s="249">
        <f t="shared" si="26"/>
        <v>0.192</v>
      </c>
      <c r="BM58" s="249">
        <f t="shared" si="26"/>
        <v>0</v>
      </c>
      <c r="BN58" s="249">
        <f t="shared" si="26"/>
        <v>0</v>
      </c>
      <c r="BO58" s="249">
        <f t="shared" si="26"/>
        <v>0.72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1.44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1463.9999999999998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16.32</v>
      </c>
      <c r="K60" s="252">
        <f t="shared" si="28"/>
        <v>0</v>
      </c>
      <c r="L60" s="252">
        <f t="shared" si="28"/>
        <v>19.824000000000002</v>
      </c>
      <c r="M60" s="252">
        <f t="shared" si="28"/>
        <v>0</v>
      </c>
      <c r="N60" s="252">
        <f t="shared" si="28"/>
        <v>1.2552000000000003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76.8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93.6</v>
      </c>
      <c r="W60" s="252">
        <f t="shared" si="28"/>
        <v>0</v>
      </c>
      <c r="X60" s="252">
        <f t="shared" si="28"/>
        <v>0</v>
      </c>
      <c r="Y60" s="252">
        <f t="shared" si="28"/>
        <v>0.96</v>
      </c>
      <c r="Z60" s="252">
        <f t="shared" si="28"/>
        <v>0</v>
      </c>
      <c r="AA60" s="252">
        <f t="shared" si="28"/>
        <v>216</v>
      </c>
      <c r="AB60" s="252">
        <f t="shared" si="28"/>
        <v>0</v>
      </c>
      <c r="AC60" s="252">
        <f t="shared" si="28"/>
        <v>9.9</v>
      </c>
      <c r="AD60" s="252">
        <f t="shared" si="28"/>
        <v>504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72</v>
      </c>
      <c r="AU60" s="252">
        <f t="shared" si="28"/>
        <v>0</v>
      </c>
      <c r="AV60" s="252">
        <f t="shared" si="28"/>
        <v>36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207.35999999999999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7.2</v>
      </c>
      <c r="BH60" s="252">
        <f t="shared" si="28"/>
        <v>0</v>
      </c>
      <c r="BI60" s="252">
        <f t="shared" si="28"/>
        <v>0</v>
      </c>
      <c r="BJ60" s="252">
        <f t="shared" si="28"/>
        <v>109.2</v>
      </c>
      <c r="BK60" s="252">
        <f t="shared" si="28"/>
        <v>8.2367999999999988</v>
      </c>
      <c r="BL60" s="252">
        <f t="shared" si="28"/>
        <v>6.1440000000000001</v>
      </c>
      <c r="BM60" s="252">
        <f t="shared" si="28"/>
        <v>0</v>
      </c>
      <c r="BN60" s="252">
        <f t="shared" si="28"/>
        <v>0</v>
      </c>
      <c r="BO60" s="252">
        <f t="shared" si="28"/>
        <v>21.599999999999998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57.599999999999994</v>
      </c>
    </row>
    <row r="61" spans="1:76" ht="13.9" hidden="1" customHeight="1">
      <c r="A61" s="407" t="s">
        <v>77</v>
      </c>
      <c r="B61" s="409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1403.0000000000002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6:B16"/>
    <mergeCell ref="A17:B17"/>
    <mergeCell ref="A18:B18"/>
    <mergeCell ref="A19:B19"/>
    <mergeCell ref="A33:B33"/>
    <mergeCell ref="A22:B22"/>
    <mergeCell ref="A20:B20"/>
    <mergeCell ref="A21:B21"/>
    <mergeCell ref="A34:B34"/>
    <mergeCell ref="A28:B28"/>
    <mergeCell ref="A29:B29"/>
    <mergeCell ref="A30:B30"/>
    <mergeCell ref="A31:B31"/>
    <mergeCell ref="A32:B32"/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315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4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24</v>
      </c>
      <c r="E6" s="142">
        <f t="shared" ref="E6:E12" si="0">C6*D6</f>
        <v>335.28000000000003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24</v>
      </c>
      <c r="E7" s="142">
        <f t="shared" si="0"/>
        <v>367.72799999999995</v>
      </c>
    </row>
    <row r="8" spans="1:5" ht="15">
      <c r="A8" s="138">
        <v>3</v>
      </c>
      <c r="B8" s="144" t="s">
        <v>314</v>
      </c>
      <c r="C8" s="141">
        <v>5.8380000000000001</v>
      </c>
      <c r="D8" s="138">
        <f>D6</f>
        <v>24</v>
      </c>
      <c r="E8" s="142">
        <f t="shared" si="0"/>
        <v>140.11199999999999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24</v>
      </c>
      <c r="E9" s="142">
        <f t="shared" si="0"/>
        <v>83.28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24</v>
      </c>
      <c r="E10" s="142">
        <f t="shared" si="0"/>
        <v>57.599999999999994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24</v>
      </c>
      <c r="E11" s="142">
        <f t="shared" si="0"/>
        <v>240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24</v>
      </c>
      <c r="E12" s="142">
        <f t="shared" si="0"/>
        <v>240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376</v>
      </c>
      <c r="C18" s="141">
        <v>23.724</v>
      </c>
      <c r="D18" s="138">
        <f>VLOOKUP(D4,завтрак_факт,3,FALSE)</f>
        <v>0</v>
      </c>
      <c r="E18" s="142">
        <f t="shared" ref="E18:E22" si="2">C18*D18</f>
        <v>0</v>
      </c>
    </row>
    <row r="19" spans="1:5" ht="15">
      <c r="A19" s="138">
        <v>12</v>
      </c>
      <c r="B19" s="144" t="s">
        <v>377</v>
      </c>
      <c r="C19" s="141">
        <v>15.784000000000001</v>
      </c>
      <c r="D19" s="138">
        <f>D18</f>
        <v>0</v>
      </c>
      <c r="E19" s="142">
        <f t="shared" si="2"/>
        <v>0</v>
      </c>
    </row>
    <row r="20" spans="1:5" ht="15">
      <c r="A20" s="138">
        <v>13</v>
      </c>
      <c r="B20" s="144" t="s">
        <v>87</v>
      </c>
      <c r="C20" s="141">
        <v>2.4</v>
      </c>
      <c r="D20" s="138">
        <f>D18</f>
        <v>0</v>
      </c>
      <c r="E20" s="142">
        <f t="shared" si="2"/>
        <v>0</v>
      </c>
    </row>
    <row r="21" spans="1:5" ht="15">
      <c r="A21" s="138">
        <v>14</v>
      </c>
      <c r="B21" s="144" t="s">
        <v>365</v>
      </c>
      <c r="C21" s="141">
        <v>1.0920000000000001</v>
      </c>
      <c r="D21" s="138">
        <f>D18</f>
        <v>0</v>
      </c>
      <c r="E21" s="142">
        <f t="shared" si="2"/>
        <v>0</v>
      </c>
    </row>
    <row r="22" spans="1:5" ht="15">
      <c r="A22" s="138">
        <v>15</v>
      </c>
      <c r="B22" s="144" t="s">
        <v>378</v>
      </c>
      <c r="C22" s="142">
        <v>18</v>
      </c>
      <c r="D22" s="138">
        <f t="shared" ref="D22" si="3">D19</f>
        <v>0</v>
      </c>
      <c r="E22" s="142">
        <f t="shared" si="2"/>
        <v>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CA1000"/>
  <sheetViews>
    <sheetView zoomScale="80" zoomScaleNormal="80" workbookViewId="0">
      <selection activeCell="J13" sqref="J13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Среда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43.44999999999999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1" t="s">
        <v>385</v>
      </c>
      <c r="B8" s="417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01" t="s">
        <v>386</v>
      </c>
      <c r="B9" s="4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401" t="s">
        <v>365</v>
      </c>
      <c r="B10" s="4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79" t="s">
        <v>61</v>
      </c>
      <c r="B11" s="4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01" t="s">
        <v>387</v>
      </c>
      <c r="B12" s="4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01" t="s">
        <v>375</v>
      </c>
      <c r="B13" s="4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43" t="s">
        <v>388</v>
      </c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37.4499999999999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01" t="s">
        <v>96</v>
      </c>
      <c r="B39" s="447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401" t="s">
        <v>121</v>
      </c>
      <c r="B40" s="447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401" t="s">
        <v>98</v>
      </c>
      <c r="B41" s="44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401" t="s">
        <v>61</v>
      </c>
      <c r="B42" s="44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401" t="s">
        <v>146</v>
      </c>
      <c r="B43" s="44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401" t="s">
        <v>100</v>
      </c>
      <c r="B44" s="447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405" t="s">
        <v>74</v>
      </c>
      <c r="B48" s="406"/>
      <c r="C48" s="236">
        <f>C49</f>
        <v>23</v>
      </c>
      <c r="D48" s="236">
        <f t="shared" ref="D48:BO48" si="17">C48</f>
        <v>23</v>
      </c>
      <c r="E48" s="236">
        <f t="shared" si="17"/>
        <v>23</v>
      </c>
      <c r="F48" s="236">
        <f t="shared" si="17"/>
        <v>23</v>
      </c>
      <c r="G48" s="236">
        <f t="shared" si="17"/>
        <v>23</v>
      </c>
      <c r="H48" s="236">
        <f t="shared" si="17"/>
        <v>23</v>
      </c>
      <c r="I48" s="236">
        <f t="shared" si="17"/>
        <v>23</v>
      </c>
      <c r="J48" s="236">
        <f t="shared" si="17"/>
        <v>23</v>
      </c>
      <c r="K48" s="236">
        <f t="shared" si="17"/>
        <v>23</v>
      </c>
      <c r="L48" s="236">
        <f t="shared" si="17"/>
        <v>23</v>
      </c>
      <c r="M48" s="236">
        <f t="shared" si="17"/>
        <v>23</v>
      </c>
      <c r="N48" s="236">
        <f t="shared" si="17"/>
        <v>23</v>
      </c>
      <c r="O48" s="236">
        <f t="shared" si="17"/>
        <v>23</v>
      </c>
      <c r="P48" s="236">
        <f t="shared" si="17"/>
        <v>23</v>
      </c>
      <c r="Q48" s="236">
        <f t="shared" si="17"/>
        <v>23</v>
      </c>
      <c r="R48" s="236">
        <f t="shared" si="17"/>
        <v>23</v>
      </c>
      <c r="S48" s="236">
        <f t="shared" si="17"/>
        <v>23</v>
      </c>
      <c r="T48" s="236">
        <f t="shared" si="17"/>
        <v>23</v>
      </c>
      <c r="U48" s="236">
        <f t="shared" si="17"/>
        <v>23</v>
      </c>
      <c r="V48" s="236">
        <f t="shared" si="17"/>
        <v>23</v>
      </c>
      <c r="W48" s="236">
        <f t="shared" si="17"/>
        <v>23</v>
      </c>
      <c r="X48" s="236">
        <f t="shared" si="17"/>
        <v>23</v>
      </c>
      <c r="Y48" s="236">
        <f t="shared" si="17"/>
        <v>23</v>
      </c>
      <c r="Z48" s="236">
        <f t="shared" si="17"/>
        <v>23</v>
      </c>
      <c r="AA48" s="236">
        <f t="shared" si="17"/>
        <v>23</v>
      </c>
      <c r="AB48" s="236">
        <f t="shared" si="17"/>
        <v>23</v>
      </c>
      <c r="AC48" s="236">
        <f t="shared" si="17"/>
        <v>23</v>
      </c>
      <c r="AD48" s="236">
        <f t="shared" si="17"/>
        <v>23</v>
      </c>
      <c r="AE48" s="236">
        <f t="shared" si="17"/>
        <v>23</v>
      </c>
      <c r="AF48" s="236">
        <f t="shared" si="17"/>
        <v>23</v>
      </c>
      <c r="AG48" s="236">
        <f t="shared" si="17"/>
        <v>23</v>
      </c>
      <c r="AH48" s="236">
        <f t="shared" si="17"/>
        <v>23</v>
      </c>
      <c r="AI48" s="236">
        <f t="shared" si="17"/>
        <v>23</v>
      </c>
      <c r="AJ48" s="236">
        <f t="shared" si="17"/>
        <v>23</v>
      </c>
      <c r="AK48" s="236">
        <f t="shared" si="17"/>
        <v>23</v>
      </c>
      <c r="AL48" s="236">
        <f t="shared" si="17"/>
        <v>23</v>
      </c>
      <c r="AM48" s="236">
        <f t="shared" si="17"/>
        <v>23</v>
      </c>
      <c r="AN48" s="236">
        <f t="shared" si="17"/>
        <v>23</v>
      </c>
      <c r="AO48" s="236">
        <f t="shared" si="17"/>
        <v>23</v>
      </c>
      <c r="AP48" s="236">
        <f t="shared" si="17"/>
        <v>23</v>
      </c>
      <c r="AQ48" s="236">
        <f t="shared" si="17"/>
        <v>23</v>
      </c>
      <c r="AR48" s="236">
        <f t="shared" si="17"/>
        <v>23</v>
      </c>
      <c r="AS48" s="236">
        <f t="shared" si="17"/>
        <v>23</v>
      </c>
      <c r="AT48" s="236">
        <f t="shared" si="17"/>
        <v>23</v>
      </c>
      <c r="AU48" s="236">
        <f t="shared" si="17"/>
        <v>23</v>
      </c>
      <c r="AV48" s="236">
        <f t="shared" si="17"/>
        <v>23</v>
      </c>
      <c r="AW48" s="236">
        <f t="shared" si="17"/>
        <v>23</v>
      </c>
      <c r="AX48" s="236">
        <f t="shared" si="17"/>
        <v>23</v>
      </c>
      <c r="AY48" s="236">
        <f t="shared" si="17"/>
        <v>23</v>
      </c>
      <c r="AZ48" s="236">
        <f t="shared" si="17"/>
        <v>23</v>
      </c>
      <c r="BA48" s="236">
        <f t="shared" si="17"/>
        <v>23</v>
      </c>
      <c r="BB48" s="236">
        <f t="shared" si="17"/>
        <v>23</v>
      </c>
      <c r="BC48" s="236">
        <f t="shared" si="17"/>
        <v>23</v>
      </c>
      <c r="BD48" s="236">
        <f t="shared" si="17"/>
        <v>23</v>
      </c>
      <c r="BE48" s="236">
        <f t="shared" si="17"/>
        <v>23</v>
      </c>
      <c r="BF48" s="236">
        <f t="shared" si="17"/>
        <v>23</v>
      </c>
      <c r="BG48" s="236">
        <f t="shared" si="17"/>
        <v>23</v>
      </c>
      <c r="BH48" s="236">
        <f t="shared" si="17"/>
        <v>23</v>
      </c>
      <c r="BI48" s="236">
        <f t="shared" si="17"/>
        <v>23</v>
      </c>
      <c r="BJ48" s="236">
        <f t="shared" si="17"/>
        <v>23</v>
      </c>
      <c r="BK48" s="236">
        <f t="shared" si="17"/>
        <v>23</v>
      </c>
      <c r="BL48" s="236">
        <f t="shared" si="17"/>
        <v>23</v>
      </c>
      <c r="BM48" s="236">
        <f t="shared" si="17"/>
        <v>23</v>
      </c>
      <c r="BN48" s="236">
        <f t="shared" si="17"/>
        <v>23</v>
      </c>
      <c r="BO48" s="236">
        <f t="shared" si="17"/>
        <v>23</v>
      </c>
      <c r="BP48" s="236">
        <f t="shared" ref="BP48:BZ48" si="18">BO48</f>
        <v>23</v>
      </c>
      <c r="BQ48" s="236">
        <f t="shared" si="18"/>
        <v>23</v>
      </c>
      <c r="BR48" s="236">
        <f t="shared" si="18"/>
        <v>23</v>
      </c>
      <c r="BS48" s="236">
        <f t="shared" si="18"/>
        <v>23</v>
      </c>
      <c r="BT48" s="236">
        <f t="shared" si="18"/>
        <v>23</v>
      </c>
      <c r="BU48" s="236">
        <f t="shared" si="18"/>
        <v>23</v>
      </c>
      <c r="BV48" s="236">
        <f t="shared" si="18"/>
        <v>23</v>
      </c>
      <c r="BW48" s="236">
        <f t="shared" si="18"/>
        <v>23</v>
      </c>
      <c r="BX48" s="236">
        <f t="shared" si="18"/>
        <v>23</v>
      </c>
      <c r="BY48" s="236">
        <f t="shared" si="18"/>
        <v>23</v>
      </c>
      <c r="BZ48" s="236">
        <f t="shared" si="18"/>
        <v>23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23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23</v>
      </c>
      <c r="H50" s="240">
        <f>H47*H48/1000</f>
        <v>0</v>
      </c>
      <c r="I50" s="240">
        <f>I47*I48/1000</f>
        <v>0</v>
      </c>
      <c r="J50" s="240">
        <f>J47*J48/1000</f>
        <v>0.80500000000000005</v>
      </c>
      <c r="K50" s="240">
        <f>K47*K48</f>
        <v>0</v>
      </c>
      <c r="L50" s="240">
        <f t="shared" ref="L50:BW50" si="19">L47*L48/1000</f>
        <v>8.7399999999999992E-2</v>
      </c>
      <c r="M50" s="240">
        <f t="shared" si="19"/>
        <v>0</v>
      </c>
      <c r="N50" s="240">
        <f t="shared" si="19"/>
        <v>0.10349999999999999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0.27600000000000002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0.13800000000000001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0.115</v>
      </c>
      <c r="AY50" s="240">
        <f t="shared" si="19"/>
        <v>0.48299999999999998</v>
      </c>
      <c r="AZ50" s="240">
        <f t="shared" si="19"/>
        <v>0</v>
      </c>
      <c r="BA50" s="240">
        <f t="shared" si="19"/>
        <v>1.0349999999999999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1.1499999999999999</v>
      </c>
      <c r="BK50" s="240">
        <f t="shared" si="19"/>
        <v>0.184</v>
      </c>
      <c r="BL50" s="240">
        <f t="shared" si="19"/>
        <v>0.13800000000000001</v>
      </c>
      <c r="BM50" s="240">
        <f t="shared" si="19"/>
        <v>0</v>
      </c>
      <c r="BN50" s="240">
        <f t="shared" si="19"/>
        <v>0</v>
      </c>
      <c r="BO50" s="240">
        <f t="shared" si="19"/>
        <v>1.0349999999999999</v>
      </c>
      <c r="BP50" s="240">
        <f t="shared" si="19"/>
        <v>0</v>
      </c>
      <c r="BQ50" s="240">
        <f t="shared" si="19"/>
        <v>3.22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1.38</v>
      </c>
      <c r="BY50" s="240">
        <f t="shared" si="20"/>
        <v>0</v>
      </c>
      <c r="BZ50" s="240">
        <f>BZ47*BZ48</f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1403.0000000000002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138</v>
      </c>
      <c r="H52" s="240">
        <f t="shared" si="21"/>
        <v>0</v>
      </c>
      <c r="I52" s="240">
        <f t="shared" si="21"/>
        <v>0</v>
      </c>
      <c r="J52" s="240">
        <f t="shared" si="21"/>
        <v>68.424999999999997</v>
      </c>
      <c r="K52" s="240">
        <f t="shared" si="21"/>
        <v>0</v>
      </c>
      <c r="L52" s="240">
        <f t="shared" si="21"/>
        <v>12.235999999999999</v>
      </c>
      <c r="M52" s="240">
        <f t="shared" si="21"/>
        <v>0</v>
      </c>
      <c r="N52" s="240">
        <f t="shared" si="21"/>
        <v>1.0349999999999999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15.180000000000001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82.800000000000011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31.51</v>
      </c>
      <c r="AY52" s="240">
        <f t="shared" si="21"/>
        <v>217.35</v>
      </c>
      <c r="AZ52" s="240">
        <f t="shared" si="21"/>
        <v>0</v>
      </c>
      <c r="BA52" s="240">
        <f t="shared" si="21"/>
        <v>186.29999999999998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40.25</v>
      </c>
      <c r="BK52" s="240">
        <f t="shared" si="21"/>
        <v>4.048</v>
      </c>
      <c r="BL52" s="240">
        <f t="shared" si="21"/>
        <v>4.4160000000000004</v>
      </c>
      <c r="BM52" s="240">
        <f t="shared" si="21"/>
        <v>0</v>
      </c>
      <c r="BN52" s="240">
        <f t="shared" si="21"/>
        <v>0</v>
      </c>
      <c r="BO52" s="240">
        <f t="shared" si="21"/>
        <v>31.049999999999997</v>
      </c>
      <c r="BP52" s="240">
        <f t="shared" si="21"/>
        <v>0</v>
      </c>
      <c r="BQ52" s="240">
        <f t="shared" si="21"/>
        <v>515.20000000000005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55.199999999999996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407" t="s">
        <v>77</v>
      </c>
      <c r="B53" s="40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5">D56</f>
        <v>24</v>
      </c>
      <c r="F56" s="246">
        <f t="shared" si="25"/>
        <v>24</v>
      </c>
      <c r="G56" s="246">
        <f t="shared" si="25"/>
        <v>24</v>
      </c>
      <c r="H56" s="246">
        <f t="shared" si="25"/>
        <v>24</v>
      </c>
      <c r="I56" s="246">
        <f t="shared" si="25"/>
        <v>24</v>
      </c>
      <c r="J56" s="246">
        <f t="shared" si="25"/>
        <v>24</v>
      </c>
      <c r="K56" s="246">
        <f t="shared" si="25"/>
        <v>24</v>
      </c>
      <c r="L56" s="246">
        <f t="shared" si="25"/>
        <v>24</v>
      </c>
      <c r="M56" s="246">
        <f t="shared" si="25"/>
        <v>24</v>
      </c>
      <c r="N56" s="246">
        <f t="shared" si="25"/>
        <v>24</v>
      </c>
      <c r="O56" s="246">
        <f t="shared" si="25"/>
        <v>24</v>
      </c>
      <c r="P56" s="246">
        <f t="shared" si="25"/>
        <v>24</v>
      </c>
      <c r="Q56" s="246">
        <f t="shared" si="25"/>
        <v>24</v>
      </c>
      <c r="R56" s="246">
        <f t="shared" si="25"/>
        <v>24</v>
      </c>
      <c r="S56" s="246">
        <f t="shared" si="25"/>
        <v>24</v>
      </c>
      <c r="T56" s="246">
        <f t="shared" si="25"/>
        <v>24</v>
      </c>
      <c r="U56" s="246">
        <f t="shared" si="25"/>
        <v>24</v>
      </c>
      <c r="V56" s="246">
        <f t="shared" si="25"/>
        <v>24</v>
      </c>
      <c r="W56" s="246">
        <f t="shared" si="25"/>
        <v>24</v>
      </c>
      <c r="X56" s="246">
        <f t="shared" si="25"/>
        <v>24</v>
      </c>
      <c r="Y56" s="246">
        <f t="shared" si="25"/>
        <v>24</v>
      </c>
      <c r="Z56" s="246">
        <f t="shared" si="25"/>
        <v>24</v>
      </c>
      <c r="AA56" s="246">
        <f t="shared" si="25"/>
        <v>24</v>
      </c>
      <c r="AB56" s="246">
        <f t="shared" si="25"/>
        <v>24</v>
      </c>
      <c r="AC56" s="246">
        <f t="shared" si="25"/>
        <v>24</v>
      </c>
      <c r="AD56" s="246">
        <f t="shared" si="25"/>
        <v>24</v>
      </c>
      <c r="AE56" s="246">
        <f t="shared" si="25"/>
        <v>24</v>
      </c>
      <c r="AF56" s="246">
        <f t="shared" si="25"/>
        <v>24</v>
      </c>
      <c r="AG56" s="246">
        <f t="shared" si="25"/>
        <v>24</v>
      </c>
      <c r="AH56" s="246">
        <f t="shared" si="25"/>
        <v>24</v>
      </c>
      <c r="AI56" s="246">
        <f t="shared" si="25"/>
        <v>24</v>
      </c>
      <c r="AJ56" s="246">
        <f t="shared" si="25"/>
        <v>24</v>
      </c>
      <c r="AK56" s="246">
        <f t="shared" si="25"/>
        <v>24</v>
      </c>
      <c r="AL56" s="246">
        <f t="shared" si="25"/>
        <v>24</v>
      </c>
      <c r="AM56" s="246">
        <f t="shared" si="25"/>
        <v>24</v>
      </c>
      <c r="AN56" s="246">
        <f t="shared" si="25"/>
        <v>24</v>
      </c>
      <c r="AO56" s="246">
        <f t="shared" si="25"/>
        <v>24</v>
      </c>
      <c r="AP56" s="246">
        <f t="shared" si="25"/>
        <v>24</v>
      </c>
      <c r="AQ56" s="246">
        <f t="shared" si="25"/>
        <v>24</v>
      </c>
      <c r="AR56" s="246">
        <f t="shared" si="25"/>
        <v>24</v>
      </c>
      <c r="AS56" s="246">
        <f t="shared" si="25"/>
        <v>24</v>
      </c>
      <c r="AT56" s="246">
        <f t="shared" si="25"/>
        <v>24</v>
      </c>
      <c r="AU56" s="246">
        <f t="shared" si="25"/>
        <v>24</v>
      </c>
      <c r="AV56" s="246">
        <f t="shared" si="25"/>
        <v>24</v>
      </c>
      <c r="AW56" s="246">
        <f t="shared" si="25"/>
        <v>24</v>
      </c>
      <c r="AX56" s="246">
        <f t="shared" si="25"/>
        <v>24</v>
      </c>
      <c r="AY56" s="246">
        <f t="shared" si="25"/>
        <v>24</v>
      </c>
      <c r="AZ56" s="246">
        <f t="shared" si="25"/>
        <v>24</v>
      </c>
      <c r="BA56" s="246">
        <f t="shared" si="25"/>
        <v>24</v>
      </c>
      <c r="BB56" s="246">
        <f t="shared" si="25"/>
        <v>24</v>
      </c>
      <c r="BC56" s="246">
        <f t="shared" si="25"/>
        <v>24</v>
      </c>
      <c r="BD56" s="246">
        <f t="shared" si="25"/>
        <v>24</v>
      </c>
      <c r="BE56" s="246">
        <f t="shared" si="25"/>
        <v>24</v>
      </c>
      <c r="BF56" s="246">
        <f t="shared" si="25"/>
        <v>24</v>
      </c>
      <c r="BG56" s="246">
        <f t="shared" si="25"/>
        <v>24</v>
      </c>
      <c r="BH56" s="246">
        <f t="shared" si="25"/>
        <v>24</v>
      </c>
      <c r="BI56" s="246">
        <f t="shared" si="25"/>
        <v>24</v>
      </c>
      <c r="BJ56" s="246">
        <f t="shared" si="25"/>
        <v>24</v>
      </c>
      <c r="BK56" s="246">
        <f t="shared" si="25"/>
        <v>24</v>
      </c>
      <c r="BL56" s="246">
        <f t="shared" si="25"/>
        <v>24</v>
      </c>
      <c r="BM56" s="246">
        <f t="shared" si="25"/>
        <v>24</v>
      </c>
      <c r="BN56" s="246">
        <f t="shared" si="25"/>
        <v>24</v>
      </c>
      <c r="BO56" s="246">
        <f t="shared" si="25"/>
        <v>24</v>
      </c>
      <c r="BP56" s="246">
        <f t="shared" si="25"/>
        <v>24</v>
      </c>
      <c r="BQ56" s="246">
        <f t="shared" ref="BQ56:BX56" si="26">BP56</f>
        <v>24</v>
      </c>
      <c r="BR56" s="246">
        <f t="shared" si="26"/>
        <v>24</v>
      </c>
      <c r="BS56" s="246">
        <f t="shared" si="26"/>
        <v>24</v>
      </c>
      <c r="BT56" s="246">
        <f t="shared" si="26"/>
        <v>24</v>
      </c>
      <c r="BU56" s="246">
        <f t="shared" si="26"/>
        <v>24</v>
      </c>
      <c r="BV56" s="246">
        <f t="shared" si="26"/>
        <v>24</v>
      </c>
      <c r="BW56" s="246">
        <f t="shared" si="26"/>
        <v>24</v>
      </c>
      <c r="BX56" s="246">
        <f t="shared" si="26"/>
        <v>24</v>
      </c>
    </row>
    <row r="57" spans="1:78" ht="21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24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0.84</v>
      </c>
      <c r="K58" s="249">
        <f>K55*K56</f>
        <v>0</v>
      </c>
      <c r="L58" s="249">
        <f>L55*L56/1000</f>
        <v>9.1199999999999989E-2</v>
      </c>
      <c r="M58" s="249">
        <f t="shared" si="27"/>
        <v>0</v>
      </c>
      <c r="N58" s="249">
        <f t="shared" si="27"/>
        <v>0.108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0.28799999999999998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0.14399999999999999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0.12</v>
      </c>
      <c r="AY58" s="249">
        <f t="shared" si="27"/>
        <v>0.504</v>
      </c>
      <c r="AZ58" s="249">
        <f t="shared" si="27"/>
        <v>0</v>
      </c>
      <c r="BA58" s="249">
        <f t="shared" si="27"/>
        <v>1.08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1.2</v>
      </c>
      <c r="BK58" s="249">
        <f t="shared" si="27"/>
        <v>0.192</v>
      </c>
      <c r="BL58" s="249">
        <f t="shared" si="27"/>
        <v>0.14399999999999999</v>
      </c>
      <c r="BM58" s="249">
        <f t="shared" si="27"/>
        <v>0</v>
      </c>
      <c r="BN58" s="249">
        <f t="shared" si="27"/>
        <v>0</v>
      </c>
      <c r="BO58" s="249">
        <f t="shared" si="27"/>
        <v>1.08</v>
      </c>
      <c r="BP58" s="249">
        <f t="shared" si="27"/>
        <v>0</v>
      </c>
      <c r="BQ58" s="249">
        <f t="shared" si="27"/>
        <v>3.36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1.44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144</v>
      </c>
      <c r="H60" s="239">
        <f t="shared" si="29"/>
        <v>0</v>
      </c>
      <c r="I60" s="239">
        <f t="shared" si="29"/>
        <v>0</v>
      </c>
      <c r="J60" s="239">
        <f t="shared" si="29"/>
        <v>71.399999999999991</v>
      </c>
      <c r="K60" s="252">
        <f t="shared" si="29"/>
        <v>0</v>
      </c>
      <c r="L60" s="252">
        <f t="shared" si="29"/>
        <v>12.767999999999999</v>
      </c>
      <c r="M60" s="252">
        <f t="shared" si="29"/>
        <v>0</v>
      </c>
      <c r="N60" s="252">
        <f t="shared" si="29"/>
        <v>1.08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15.839999999999998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86.399999999999991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32.879999999999995</v>
      </c>
      <c r="AY60" s="252">
        <f t="shared" si="29"/>
        <v>226.8</v>
      </c>
      <c r="AZ60" s="252">
        <f t="shared" si="29"/>
        <v>0</v>
      </c>
      <c r="BA60" s="252">
        <f t="shared" si="29"/>
        <v>194.4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42</v>
      </c>
      <c r="BK60" s="252">
        <f t="shared" si="29"/>
        <v>4.2240000000000002</v>
      </c>
      <c r="BL60" s="252">
        <f t="shared" si="29"/>
        <v>4.6079999999999997</v>
      </c>
      <c r="BM60" s="252">
        <f t="shared" si="29"/>
        <v>0</v>
      </c>
      <c r="BN60" s="252">
        <f t="shared" si="29"/>
        <v>0</v>
      </c>
      <c r="BO60" s="252">
        <f t="shared" si="29"/>
        <v>32.400000000000006</v>
      </c>
      <c r="BP60" s="252">
        <f t="shared" si="29"/>
        <v>0</v>
      </c>
      <c r="BQ60" s="252">
        <f t="shared" ref="BQ60:BW60" si="30">BQ58*BQ59</f>
        <v>537.6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57.599999999999994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1403.0000000000002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A1000"/>
  <sheetViews>
    <sheetView topLeftCell="A37" zoomScale="80" zoomScaleNormal="80" workbookViewId="0">
      <selection activeCell="D14" sqref="D14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25" t="str">
        <f>VLOOKUP(B4,Общее_количество_учащихся,2,FALSE)</f>
        <v>Четверг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202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389</v>
      </c>
      <c r="B8" s="417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43" t="s">
        <v>390</v>
      </c>
      <c r="B9" s="417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61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01" t="s">
        <v>374</v>
      </c>
      <c r="B11" s="4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43" t="s">
        <v>99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9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210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43" t="s">
        <v>105</v>
      </c>
      <c r="B39" s="447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106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43" t="s">
        <v>61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405" t="s">
        <v>74</v>
      </c>
      <c r="B48" s="406"/>
      <c r="C48" s="236">
        <f>C49</f>
        <v>23</v>
      </c>
      <c r="D48" s="236">
        <f t="shared" ref="D48:BO48" si="19">C48</f>
        <v>23</v>
      </c>
      <c r="E48" s="236">
        <f t="shared" si="19"/>
        <v>23</v>
      </c>
      <c r="F48" s="236">
        <f t="shared" si="19"/>
        <v>23</v>
      </c>
      <c r="G48" s="236">
        <f t="shared" si="19"/>
        <v>23</v>
      </c>
      <c r="H48" s="236">
        <f t="shared" si="19"/>
        <v>23</v>
      </c>
      <c r="I48" s="236">
        <f t="shared" si="19"/>
        <v>23</v>
      </c>
      <c r="J48" s="236">
        <f t="shared" si="19"/>
        <v>23</v>
      </c>
      <c r="K48" s="236">
        <f t="shared" si="19"/>
        <v>23</v>
      </c>
      <c r="L48" s="236">
        <f t="shared" si="19"/>
        <v>23</v>
      </c>
      <c r="M48" s="236">
        <f t="shared" si="19"/>
        <v>23</v>
      </c>
      <c r="N48" s="236">
        <f t="shared" si="19"/>
        <v>23</v>
      </c>
      <c r="O48" s="236">
        <f t="shared" si="19"/>
        <v>23</v>
      </c>
      <c r="P48" s="236">
        <f t="shared" si="19"/>
        <v>23</v>
      </c>
      <c r="Q48" s="236">
        <f t="shared" si="19"/>
        <v>23</v>
      </c>
      <c r="R48" s="236">
        <f t="shared" si="19"/>
        <v>23</v>
      </c>
      <c r="S48" s="236">
        <f t="shared" si="19"/>
        <v>23</v>
      </c>
      <c r="T48" s="236">
        <f t="shared" si="19"/>
        <v>23</v>
      </c>
      <c r="U48" s="236">
        <f t="shared" si="19"/>
        <v>23</v>
      </c>
      <c r="V48" s="236">
        <f t="shared" si="19"/>
        <v>23</v>
      </c>
      <c r="W48" s="236">
        <f t="shared" si="19"/>
        <v>23</v>
      </c>
      <c r="X48" s="236">
        <f t="shared" si="19"/>
        <v>23</v>
      </c>
      <c r="Y48" s="236">
        <f t="shared" si="19"/>
        <v>23</v>
      </c>
      <c r="Z48" s="236">
        <f t="shared" si="19"/>
        <v>23</v>
      </c>
      <c r="AA48" s="236">
        <f t="shared" si="19"/>
        <v>23</v>
      </c>
      <c r="AB48" s="236">
        <f t="shared" si="19"/>
        <v>23</v>
      </c>
      <c r="AC48" s="236">
        <f t="shared" si="19"/>
        <v>23</v>
      </c>
      <c r="AD48" s="236">
        <f t="shared" si="19"/>
        <v>23</v>
      </c>
      <c r="AE48" s="236">
        <f t="shared" si="19"/>
        <v>23</v>
      </c>
      <c r="AF48" s="236">
        <f t="shared" si="19"/>
        <v>23</v>
      </c>
      <c r="AG48" s="236">
        <f t="shared" si="19"/>
        <v>23</v>
      </c>
      <c r="AH48" s="236">
        <f t="shared" si="19"/>
        <v>23</v>
      </c>
      <c r="AI48" s="236">
        <f t="shared" si="19"/>
        <v>23</v>
      </c>
      <c r="AJ48" s="236">
        <f t="shared" si="19"/>
        <v>23</v>
      </c>
      <c r="AK48" s="236">
        <f t="shared" si="19"/>
        <v>23</v>
      </c>
      <c r="AL48" s="236">
        <f t="shared" si="19"/>
        <v>23</v>
      </c>
      <c r="AM48" s="236">
        <f t="shared" si="19"/>
        <v>23</v>
      </c>
      <c r="AN48" s="236">
        <f t="shared" si="19"/>
        <v>23</v>
      </c>
      <c r="AO48" s="236">
        <f t="shared" si="19"/>
        <v>23</v>
      </c>
      <c r="AP48" s="236">
        <f t="shared" si="19"/>
        <v>23</v>
      </c>
      <c r="AQ48" s="236">
        <f t="shared" si="19"/>
        <v>23</v>
      </c>
      <c r="AR48" s="236">
        <f t="shared" si="19"/>
        <v>23</v>
      </c>
      <c r="AS48" s="236">
        <f t="shared" si="19"/>
        <v>23</v>
      </c>
      <c r="AT48" s="236">
        <f t="shared" si="19"/>
        <v>23</v>
      </c>
      <c r="AU48" s="236">
        <f t="shared" si="19"/>
        <v>23</v>
      </c>
      <c r="AV48" s="236">
        <f t="shared" si="19"/>
        <v>23</v>
      </c>
      <c r="AW48" s="236">
        <f t="shared" si="19"/>
        <v>23</v>
      </c>
      <c r="AX48" s="236">
        <f t="shared" si="19"/>
        <v>23</v>
      </c>
      <c r="AY48" s="236">
        <f t="shared" si="19"/>
        <v>23</v>
      </c>
      <c r="AZ48" s="236">
        <f t="shared" si="19"/>
        <v>23</v>
      </c>
      <c r="BA48" s="236">
        <f t="shared" si="19"/>
        <v>23</v>
      </c>
      <c r="BB48" s="236">
        <f t="shared" si="19"/>
        <v>23</v>
      </c>
      <c r="BC48" s="236">
        <f t="shared" si="19"/>
        <v>23</v>
      </c>
      <c r="BD48" s="236">
        <f t="shared" si="19"/>
        <v>23</v>
      </c>
      <c r="BE48" s="236">
        <f t="shared" si="19"/>
        <v>23</v>
      </c>
      <c r="BF48" s="236">
        <f t="shared" si="19"/>
        <v>23</v>
      </c>
      <c r="BG48" s="236">
        <f t="shared" si="19"/>
        <v>23</v>
      </c>
      <c r="BH48" s="236">
        <f t="shared" si="19"/>
        <v>23</v>
      </c>
      <c r="BI48" s="236">
        <f t="shared" si="19"/>
        <v>23</v>
      </c>
      <c r="BJ48" s="236">
        <f t="shared" si="19"/>
        <v>23</v>
      </c>
      <c r="BK48" s="236">
        <f t="shared" si="19"/>
        <v>23</v>
      </c>
      <c r="BL48" s="236">
        <f t="shared" si="19"/>
        <v>23</v>
      </c>
      <c r="BM48" s="236">
        <f t="shared" si="19"/>
        <v>23</v>
      </c>
      <c r="BN48" s="236">
        <f t="shared" si="19"/>
        <v>23</v>
      </c>
      <c r="BO48" s="236">
        <f t="shared" si="19"/>
        <v>23</v>
      </c>
      <c r="BP48" s="236">
        <f t="shared" ref="BP48:BY48" si="20">BO48</f>
        <v>23</v>
      </c>
      <c r="BQ48" s="236">
        <f t="shared" si="20"/>
        <v>23</v>
      </c>
      <c r="BR48" s="236">
        <f t="shared" si="20"/>
        <v>23</v>
      </c>
      <c r="BS48" s="236">
        <f t="shared" si="20"/>
        <v>23</v>
      </c>
      <c r="BT48" s="236">
        <f t="shared" si="20"/>
        <v>23</v>
      </c>
      <c r="BU48" s="236">
        <f t="shared" si="20"/>
        <v>23</v>
      </c>
      <c r="BV48" s="236">
        <f t="shared" si="20"/>
        <v>23</v>
      </c>
      <c r="BW48" s="236">
        <f t="shared" si="20"/>
        <v>23</v>
      </c>
      <c r="BX48" s="236">
        <f t="shared" si="20"/>
        <v>23</v>
      </c>
      <c r="BY48" s="236">
        <f t="shared" si="20"/>
        <v>23</v>
      </c>
    </row>
    <row r="49" spans="1:77" ht="15.75" customHeight="1" thickBot="1">
      <c r="A49" s="407" t="s">
        <v>74</v>
      </c>
      <c r="B49" s="408"/>
      <c r="C49" s="255">
        <f>VLOOKUP(B4,Фактически_присутствующих,3,FALSE)</f>
        <v>23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6.6700000000000009E-2</v>
      </c>
      <c r="M50" s="240">
        <f t="shared" si="21"/>
        <v>0.23</v>
      </c>
      <c r="N50" s="240">
        <f t="shared" si="21"/>
        <v>0.10304000000000001</v>
      </c>
      <c r="O50" s="240">
        <f t="shared" si="21"/>
        <v>0</v>
      </c>
      <c r="P50" s="240">
        <f t="shared" si="21"/>
        <v>2.3E-2</v>
      </c>
      <c r="Q50" s="240">
        <f>Q47*Q48</f>
        <v>23</v>
      </c>
      <c r="R50" s="240">
        <f t="shared" si="21"/>
        <v>0</v>
      </c>
      <c r="S50" s="240">
        <f t="shared" si="21"/>
        <v>0</v>
      </c>
      <c r="T50" s="240">
        <f t="shared" si="21"/>
        <v>0.73599999999999999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46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9.1999999999999998E-2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6.9000000000000006E-2</v>
      </c>
      <c r="AU50" s="240">
        <f t="shared" si="21"/>
        <v>0</v>
      </c>
      <c r="AV50" s="240">
        <f t="shared" si="21"/>
        <v>1.0349999999999999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1.1499999999999999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1.3109999999999999</v>
      </c>
      <c r="BK50" s="240">
        <f t="shared" si="21"/>
        <v>0.17479999999999998</v>
      </c>
      <c r="BL50" s="240">
        <f t="shared" si="21"/>
        <v>0.36799999999999999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1.38</v>
      </c>
      <c r="BY50" s="240">
        <f t="shared" si="22"/>
        <v>0</v>
      </c>
    </row>
    <row r="51" spans="1:77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407" t="s">
        <v>76</v>
      </c>
      <c r="B52" s="408"/>
      <c r="C52" s="242">
        <f>SUM(D52:BZ52)</f>
        <v>1403.0000000000002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9.338000000000001</v>
      </c>
      <c r="M52" s="240">
        <f t="shared" si="23"/>
        <v>12.88</v>
      </c>
      <c r="N52" s="240">
        <f t="shared" si="23"/>
        <v>1.0304</v>
      </c>
      <c r="O52" s="240">
        <f t="shared" si="23"/>
        <v>0</v>
      </c>
      <c r="P52" s="240">
        <f t="shared" si="23"/>
        <v>16.100000000000001</v>
      </c>
      <c r="Q52" s="240">
        <f t="shared" si="23"/>
        <v>184</v>
      </c>
      <c r="R52" s="240">
        <f t="shared" si="23"/>
        <v>0</v>
      </c>
      <c r="S52" s="240">
        <f t="shared" si="23"/>
        <v>0</v>
      </c>
      <c r="T52" s="240">
        <f t="shared" si="23"/>
        <v>110.39999999999999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483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5.52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41.400000000000006</v>
      </c>
      <c r="AU52" s="240">
        <f t="shared" si="23"/>
        <v>0</v>
      </c>
      <c r="AV52" s="240">
        <f t="shared" si="23"/>
        <v>77.625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345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45.884999999999998</v>
      </c>
      <c r="BK52" s="240">
        <f t="shared" si="23"/>
        <v>3.8455999999999997</v>
      </c>
      <c r="BL52" s="240">
        <f t="shared" si="23"/>
        <v>11.776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55.199999999999996</v>
      </c>
      <c r="BY52" s="240">
        <f t="shared" ref="BY52" si="24">BY50*BY51</f>
        <v>0</v>
      </c>
    </row>
    <row r="53" spans="1:77" ht="15.75" customHeight="1">
      <c r="A53" s="407" t="s">
        <v>77</v>
      </c>
      <c r="B53" s="408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1"/>
      <c r="B55" s="400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8">D56</f>
        <v>24</v>
      </c>
      <c r="F56" s="246">
        <f t="shared" si="28"/>
        <v>24</v>
      </c>
      <c r="G56" s="246">
        <f t="shared" si="28"/>
        <v>24</v>
      </c>
      <c r="H56" s="246">
        <f t="shared" si="28"/>
        <v>24</v>
      </c>
      <c r="I56" s="246">
        <f t="shared" si="28"/>
        <v>24</v>
      </c>
      <c r="J56" s="246">
        <f t="shared" si="28"/>
        <v>24</v>
      </c>
      <c r="K56" s="246">
        <f t="shared" si="28"/>
        <v>24</v>
      </c>
      <c r="L56" s="246">
        <f t="shared" si="28"/>
        <v>24</v>
      </c>
      <c r="M56" s="246">
        <f t="shared" si="28"/>
        <v>24</v>
      </c>
      <c r="N56" s="246">
        <f t="shared" si="28"/>
        <v>24</v>
      </c>
      <c r="O56" s="246">
        <f t="shared" si="28"/>
        <v>24</v>
      </c>
      <c r="P56" s="246">
        <f t="shared" si="28"/>
        <v>24</v>
      </c>
      <c r="Q56" s="246">
        <f t="shared" si="28"/>
        <v>24</v>
      </c>
      <c r="R56" s="246">
        <f t="shared" si="28"/>
        <v>24</v>
      </c>
      <c r="S56" s="246">
        <f t="shared" si="28"/>
        <v>24</v>
      </c>
      <c r="T56" s="246">
        <f t="shared" si="28"/>
        <v>24</v>
      </c>
      <c r="U56" s="246">
        <f t="shared" si="28"/>
        <v>24</v>
      </c>
      <c r="V56" s="246">
        <f t="shared" si="28"/>
        <v>24</v>
      </c>
      <c r="W56" s="246">
        <f t="shared" si="28"/>
        <v>24</v>
      </c>
      <c r="X56" s="246">
        <f t="shared" si="28"/>
        <v>24</v>
      </c>
      <c r="Y56" s="246">
        <f t="shared" si="28"/>
        <v>24</v>
      </c>
      <c r="Z56" s="246">
        <f t="shared" si="28"/>
        <v>24</v>
      </c>
      <c r="AA56" s="246">
        <f t="shared" si="28"/>
        <v>24</v>
      </c>
      <c r="AB56" s="246">
        <f t="shared" si="28"/>
        <v>24</v>
      </c>
      <c r="AC56" s="246">
        <f t="shared" si="28"/>
        <v>24</v>
      </c>
      <c r="AD56" s="246">
        <f t="shared" si="28"/>
        <v>24</v>
      </c>
      <c r="AE56" s="246">
        <f t="shared" si="28"/>
        <v>24</v>
      </c>
      <c r="AF56" s="246">
        <f t="shared" si="28"/>
        <v>24</v>
      </c>
      <c r="AG56" s="246">
        <f t="shared" si="28"/>
        <v>24</v>
      </c>
      <c r="AH56" s="246">
        <f t="shared" si="28"/>
        <v>24</v>
      </c>
      <c r="AI56" s="246">
        <f t="shared" si="28"/>
        <v>24</v>
      </c>
      <c r="AJ56" s="246">
        <f t="shared" si="28"/>
        <v>24</v>
      </c>
      <c r="AK56" s="246">
        <f t="shared" si="28"/>
        <v>24</v>
      </c>
      <c r="AL56" s="246">
        <f t="shared" si="28"/>
        <v>24</v>
      </c>
      <c r="AM56" s="246">
        <f t="shared" si="28"/>
        <v>24</v>
      </c>
      <c r="AN56" s="246">
        <f t="shared" si="28"/>
        <v>24</v>
      </c>
      <c r="AO56" s="246">
        <f t="shared" si="28"/>
        <v>24</v>
      </c>
      <c r="AP56" s="246">
        <f t="shared" si="28"/>
        <v>24</v>
      </c>
      <c r="AQ56" s="246">
        <f t="shared" si="28"/>
        <v>24</v>
      </c>
      <c r="AR56" s="246">
        <f t="shared" si="28"/>
        <v>24</v>
      </c>
      <c r="AS56" s="246">
        <f t="shared" si="28"/>
        <v>24</v>
      </c>
      <c r="AT56" s="246">
        <f t="shared" si="28"/>
        <v>24</v>
      </c>
      <c r="AU56" s="246">
        <f t="shared" si="28"/>
        <v>24</v>
      </c>
      <c r="AV56" s="246">
        <f t="shared" si="28"/>
        <v>24</v>
      </c>
      <c r="AW56" s="246">
        <f t="shared" si="28"/>
        <v>24</v>
      </c>
      <c r="AX56" s="246">
        <f t="shared" si="28"/>
        <v>24</v>
      </c>
      <c r="AY56" s="246">
        <f t="shared" si="28"/>
        <v>24</v>
      </c>
      <c r="AZ56" s="246">
        <f t="shared" si="28"/>
        <v>24</v>
      </c>
      <c r="BA56" s="246">
        <f t="shared" si="28"/>
        <v>24</v>
      </c>
      <c r="BB56" s="246">
        <f t="shared" si="28"/>
        <v>24</v>
      </c>
      <c r="BC56" s="246">
        <f t="shared" si="28"/>
        <v>24</v>
      </c>
      <c r="BD56" s="246">
        <f t="shared" si="28"/>
        <v>24</v>
      </c>
      <c r="BE56" s="246">
        <f t="shared" si="28"/>
        <v>24</v>
      </c>
      <c r="BF56" s="246">
        <f t="shared" si="28"/>
        <v>24</v>
      </c>
      <c r="BG56" s="246">
        <f t="shared" si="28"/>
        <v>24</v>
      </c>
      <c r="BH56" s="246">
        <f t="shared" si="28"/>
        <v>24</v>
      </c>
      <c r="BI56" s="246">
        <f t="shared" si="28"/>
        <v>24</v>
      </c>
      <c r="BJ56" s="246">
        <f t="shared" si="28"/>
        <v>24</v>
      </c>
      <c r="BK56" s="246">
        <f t="shared" si="28"/>
        <v>24</v>
      </c>
      <c r="BL56" s="246">
        <f t="shared" si="28"/>
        <v>24</v>
      </c>
      <c r="BM56" s="246">
        <f t="shared" si="28"/>
        <v>24</v>
      </c>
      <c r="BN56" s="246">
        <f t="shared" si="28"/>
        <v>24</v>
      </c>
      <c r="BO56" s="246">
        <f t="shared" si="28"/>
        <v>24</v>
      </c>
      <c r="BP56" s="246">
        <f t="shared" si="28"/>
        <v>24</v>
      </c>
      <c r="BQ56" s="246">
        <f t="shared" ref="BQ56:BY56" si="29">BP56</f>
        <v>24</v>
      </c>
      <c r="BR56" s="246">
        <f t="shared" si="29"/>
        <v>24</v>
      </c>
      <c r="BS56" s="246">
        <f t="shared" si="29"/>
        <v>24</v>
      </c>
      <c r="BT56" s="246">
        <f t="shared" si="29"/>
        <v>24</v>
      </c>
      <c r="BU56" s="246">
        <f t="shared" si="29"/>
        <v>24</v>
      </c>
      <c r="BV56" s="246">
        <f t="shared" si="29"/>
        <v>24</v>
      </c>
      <c r="BW56" s="246">
        <f t="shared" si="29"/>
        <v>24</v>
      </c>
      <c r="BX56" s="246">
        <f t="shared" si="29"/>
        <v>24</v>
      </c>
      <c r="BY56" s="246">
        <f t="shared" si="29"/>
        <v>24</v>
      </c>
    </row>
    <row r="57" spans="1:77" ht="21" hidden="1" customHeight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6.9599999999999995E-2</v>
      </c>
      <c r="M58" s="249">
        <f t="shared" si="30"/>
        <v>0.24</v>
      </c>
      <c r="N58" s="249">
        <f t="shared" si="30"/>
        <v>0.10752</v>
      </c>
      <c r="O58" s="249">
        <f t="shared" si="30"/>
        <v>0</v>
      </c>
      <c r="P58" s="249">
        <f t="shared" si="30"/>
        <v>2.4E-2</v>
      </c>
      <c r="Q58" s="249">
        <f>Q55*Q56</f>
        <v>24</v>
      </c>
      <c r="R58" s="249">
        <f t="shared" si="30"/>
        <v>0</v>
      </c>
      <c r="S58" s="249">
        <f>S55*S56</f>
        <v>0</v>
      </c>
      <c r="T58" s="249">
        <f t="shared" si="30"/>
        <v>0.76800000000000002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48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9.6000000000000002E-2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7.1999999999999995E-2</v>
      </c>
      <c r="AU58" s="249">
        <f t="shared" si="30"/>
        <v>0</v>
      </c>
      <c r="AV58" s="249">
        <f t="shared" si="30"/>
        <v>1.08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1.2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1.3680000000000001</v>
      </c>
      <c r="BK58" s="249">
        <f t="shared" si="30"/>
        <v>0.18239999999999998</v>
      </c>
      <c r="BL58" s="249">
        <f t="shared" si="30"/>
        <v>0.38400000000000001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1.44</v>
      </c>
      <c r="BY58" s="249">
        <f t="shared" si="31"/>
        <v>0</v>
      </c>
    </row>
    <row r="59" spans="1:77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9.7439999999999998</v>
      </c>
      <c r="M60" s="252">
        <f t="shared" si="32"/>
        <v>13.44</v>
      </c>
      <c r="N60" s="252">
        <f t="shared" si="32"/>
        <v>1.0752000000000002</v>
      </c>
      <c r="O60" s="252">
        <f t="shared" si="32"/>
        <v>0</v>
      </c>
      <c r="P60" s="252">
        <f t="shared" si="32"/>
        <v>16.8</v>
      </c>
      <c r="Q60" s="252">
        <f t="shared" si="32"/>
        <v>192</v>
      </c>
      <c r="R60" s="252">
        <f t="shared" si="32"/>
        <v>0</v>
      </c>
      <c r="S60" s="252">
        <f t="shared" si="32"/>
        <v>0</v>
      </c>
      <c r="T60" s="252">
        <f t="shared" si="32"/>
        <v>115.2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504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5.76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43.199999999999996</v>
      </c>
      <c r="AU60" s="252">
        <f t="shared" si="32"/>
        <v>0</v>
      </c>
      <c r="AV60" s="252">
        <f t="shared" si="32"/>
        <v>81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360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47.88</v>
      </c>
      <c r="BK60" s="252">
        <f t="shared" si="32"/>
        <v>4.0127999999999995</v>
      </c>
      <c r="BL60" s="252">
        <f t="shared" si="32"/>
        <v>12.288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57.599999999999994</v>
      </c>
      <c r="BY60" s="252">
        <f>BY58*BY59</f>
        <v>0</v>
      </c>
    </row>
    <row r="61" spans="1:77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1403.0000000000002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22:B22"/>
    <mergeCell ref="A33:B33"/>
    <mergeCell ref="A34:B34"/>
    <mergeCell ref="A28:B28"/>
    <mergeCell ref="A29:B29"/>
    <mergeCell ref="A30:B30"/>
    <mergeCell ref="A31:B31"/>
    <mergeCell ref="A32:B32"/>
    <mergeCell ref="A17:B17"/>
    <mergeCell ref="A18:B18"/>
    <mergeCell ref="A19:B19"/>
    <mergeCell ref="A20:B20"/>
    <mergeCell ref="A21:B21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:BK1"/>
    <mergeCell ref="A2:BK2"/>
    <mergeCell ref="B3:BK3"/>
    <mergeCell ref="C4:BX4"/>
    <mergeCell ref="L5:AB5"/>
    <mergeCell ref="A44:B44"/>
    <mergeCell ref="A45:B45"/>
    <mergeCell ref="A40:B40"/>
    <mergeCell ref="A61:B61"/>
    <mergeCell ref="A39:B39"/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</mergeCells>
  <pageMargins left="0.11811023622047245" right="0.11811023622047245" top="0.74803149606299213" bottom="0.74803149606299213" header="0" footer="0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CA1000"/>
  <sheetViews>
    <sheetView topLeftCell="A39" zoomScale="80" zoomScaleNormal="80" workbookViewId="0">
      <selection activeCell="L10" sqref="L10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8.62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24" t="str">
        <f>ССЫЛКИ!A5</f>
        <v>Февраль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4" t="str">
        <f>VLOOKUP(B4,Общее_количество_учащихся,2,FALSE)</f>
        <v>Пятница</v>
      </c>
      <c r="N5" s="454"/>
      <c r="O5" s="454"/>
      <c r="P5" s="454"/>
      <c r="Q5" s="454"/>
      <c r="R5" s="454"/>
      <c r="S5" s="454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3" t="s">
        <v>68</v>
      </c>
      <c r="B6" s="434"/>
      <c r="C6" s="40"/>
      <c r="D6" s="427" t="s">
        <v>69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62.6" customHeight="1">
      <c r="A7" s="435"/>
      <c r="B7" s="43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2" t="s">
        <v>392</v>
      </c>
      <c r="B8" s="43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 t="s">
        <v>393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61</v>
      </c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43" t="s">
        <v>369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43" t="s">
        <v>107</v>
      </c>
      <c r="B12" s="4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9"/>
      <c r="B15" s="4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9"/>
      <c r="B16" s="440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41" t="s">
        <v>74</v>
      </c>
      <c r="B17" s="442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9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32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31" t="s">
        <v>64</v>
      </c>
      <c r="B20" s="432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32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32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79"/>
      <c r="B28" s="380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37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1"/>
    </row>
    <row r="38" spans="1:79" ht="160.1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2" t="s">
        <v>108</v>
      </c>
      <c r="B39" s="453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109</v>
      </c>
      <c r="B40" s="444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43" t="s">
        <v>112</v>
      </c>
      <c r="B45" s="444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405" t="s">
        <v>74</v>
      </c>
      <c r="B48" s="406"/>
      <c r="C48" s="236">
        <f>C49</f>
        <v>23</v>
      </c>
      <c r="D48" s="236">
        <f t="shared" ref="D48:BO48" si="19">C48</f>
        <v>23</v>
      </c>
      <c r="E48" s="236">
        <f t="shared" si="19"/>
        <v>23</v>
      </c>
      <c r="F48" s="236">
        <f t="shared" si="19"/>
        <v>23</v>
      </c>
      <c r="G48" s="236">
        <f t="shared" si="19"/>
        <v>23</v>
      </c>
      <c r="H48" s="236">
        <f t="shared" si="19"/>
        <v>23</v>
      </c>
      <c r="I48" s="236">
        <f t="shared" si="19"/>
        <v>23</v>
      </c>
      <c r="J48" s="236">
        <f t="shared" si="19"/>
        <v>23</v>
      </c>
      <c r="K48" s="236">
        <f t="shared" si="19"/>
        <v>23</v>
      </c>
      <c r="L48" s="236">
        <f t="shared" si="19"/>
        <v>23</v>
      </c>
      <c r="M48" s="236">
        <f t="shared" si="19"/>
        <v>23</v>
      </c>
      <c r="N48" s="236">
        <f t="shared" si="19"/>
        <v>23</v>
      </c>
      <c r="O48" s="236">
        <f t="shared" si="19"/>
        <v>23</v>
      </c>
      <c r="P48" s="236">
        <f t="shared" si="19"/>
        <v>23</v>
      </c>
      <c r="Q48" s="236">
        <f t="shared" si="19"/>
        <v>23</v>
      </c>
      <c r="R48" s="236">
        <f t="shared" si="19"/>
        <v>23</v>
      </c>
      <c r="S48" s="236">
        <f t="shared" si="19"/>
        <v>23</v>
      </c>
      <c r="T48" s="236">
        <f t="shared" si="19"/>
        <v>23</v>
      </c>
      <c r="U48" s="236">
        <f t="shared" si="19"/>
        <v>23</v>
      </c>
      <c r="V48" s="236">
        <f t="shared" si="19"/>
        <v>23</v>
      </c>
      <c r="W48" s="236">
        <f t="shared" si="19"/>
        <v>23</v>
      </c>
      <c r="X48" s="236">
        <f t="shared" si="19"/>
        <v>23</v>
      </c>
      <c r="Y48" s="236">
        <f t="shared" si="19"/>
        <v>23</v>
      </c>
      <c r="Z48" s="236">
        <f t="shared" si="19"/>
        <v>23</v>
      </c>
      <c r="AA48" s="236">
        <f t="shared" si="19"/>
        <v>23</v>
      </c>
      <c r="AB48" s="236">
        <f t="shared" si="19"/>
        <v>23</v>
      </c>
      <c r="AC48" s="236">
        <f t="shared" si="19"/>
        <v>23</v>
      </c>
      <c r="AD48" s="236">
        <f t="shared" si="19"/>
        <v>23</v>
      </c>
      <c r="AE48" s="236">
        <f t="shared" si="19"/>
        <v>23</v>
      </c>
      <c r="AF48" s="236">
        <f t="shared" si="19"/>
        <v>23</v>
      </c>
      <c r="AG48" s="236">
        <f t="shared" si="19"/>
        <v>23</v>
      </c>
      <c r="AH48" s="236">
        <f t="shared" si="19"/>
        <v>23</v>
      </c>
      <c r="AI48" s="236">
        <f t="shared" si="19"/>
        <v>23</v>
      </c>
      <c r="AJ48" s="236">
        <f t="shared" si="19"/>
        <v>23</v>
      </c>
      <c r="AK48" s="236">
        <f t="shared" si="19"/>
        <v>23</v>
      </c>
      <c r="AL48" s="236">
        <f t="shared" si="19"/>
        <v>23</v>
      </c>
      <c r="AM48" s="236">
        <f t="shared" si="19"/>
        <v>23</v>
      </c>
      <c r="AN48" s="236">
        <f t="shared" si="19"/>
        <v>23</v>
      </c>
      <c r="AO48" s="236">
        <f t="shared" si="19"/>
        <v>23</v>
      </c>
      <c r="AP48" s="236">
        <f t="shared" si="19"/>
        <v>23</v>
      </c>
      <c r="AQ48" s="236">
        <f t="shared" si="19"/>
        <v>23</v>
      </c>
      <c r="AR48" s="236">
        <f t="shared" si="19"/>
        <v>23</v>
      </c>
      <c r="AS48" s="236">
        <f t="shared" si="19"/>
        <v>23</v>
      </c>
      <c r="AT48" s="236">
        <f t="shared" si="19"/>
        <v>23</v>
      </c>
      <c r="AU48" s="236">
        <f t="shared" si="19"/>
        <v>23</v>
      </c>
      <c r="AV48" s="236">
        <f t="shared" si="19"/>
        <v>23</v>
      </c>
      <c r="AW48" s="236">
        <f t="shared" si="19"/>
        <v>23</v>
      </c>
      <c r="AX48" s="236">
        <f t="shared" si="19"/>
        <v>23</v>
      </c>
      <c r="AY48" s="236">
        <f t="shared" si="19"/>
        <v>23</v>
      </c>
      <c r="AZ48" s="236">
        <f t="shared" si="19"/>
        <v>23</v>
      </c>
      <c r="BA48" s="236">
        <f t="shared" si="19"/>
        <v>23</v>
      </c>
      <c r="BB48" s="236">
        <f t="shared" si="19"/>
        <v>23</v>
      </c>
      <c r="BC48" s="236">
        <f t="shared" si="19"/>
        <v>23</v>
      </c>
      <c r="BD48" s="236">
        <f t="shared" si="19"/>
        <v>23</v>
      </c>
      <c r="BE48" s="236">
        <f t="shared" si="19"/>
        <v>23</v>
      </c>
      <c r="BF48" s="236">
        <f t="shared" si="19"/>
        <v>23</v>
      </c>
      <c r="BG48" s="236">
        <f t="shared" si="19"/>
        <v>23</v>
      </c>
      <c r="BH48" s="236">
        <f t="shared" si="19"/>
        <v>23</v>
      </c>
      <c r="BI48" s="236">
        <f t="shared" si="19"/>
        <v>23</v>
      </c>
      <c r="BJ48" s="236">
        <f t="shared" si="19"/>
        <v>23</v>
      </c>
      <c r="BK48" s="236">
        <f t="shared" si="19"/>
        <v>23</v>
      </c>
      <c r="BL48" s="236">
        <f t="shared" si="19"/>
        <v>23</v>
      </c>
      <c r="BM48" s="236">
        <f t="shared" si="19"/>
        <v>23</v>
      </c>
      <c r="BN48" s="236">
        <f t="shared" si="19"/>
        <v>23</v>
      </c>
      <c r="BO48" s="236">
        <f t="shared" si="19"/>
        <v>23</v>
      </c>
      <c r="BP48" s="236">
        <f t="shared" ref="BP48:BZ48" si="20">BO48</f>
        <v>23</v>
      </c>
      <c r="BQ48" s="236">
        <f t="shared" si="20"/>
        <v>23</v>
      </c>
      <c r="BR48" s="236">
        <f t="shared" si="20"/>
        <v>23</v>
      </c>
      <c r="BS48" s="236">
        <f t="shared" si="20"/>
        <v>23</v>
      </c>
      <c r="BT48" s="236">
        <f t="shared" si="20"/>
        <v>23</v>
      </c>
      <c r="BU48" s="236">
        <f t="shared" si="20"/>
        <v>23</v>
      </c>
      <c r="BV48" s="236">
        <f t="shared" si="20"/>
        <v>23</v>
      </c>
      <c r="BW48" s="236">
        <f t="shared" si="20"/>
        <v>23</v>
      </c>
      <c r="BX48" s="236">
        <f t="shared" si="20"/>
        <v>23</v>
      </c>
      <c r="BY48" s="236">
        <f t="shared" si="20"/>
        <v>23</v>
      </c>
      <c r="BZ48" s="236">
        <f t="shared" si="20"/>
        <v>23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23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23</v>
      </c>
      <c r="L50" s="240">
        <f t="shared" ref="L50:BW50" si="21">L47*L48/1000</f>
        <v>0.161</v>
      </c>
      <c r="M50" s="240">
        <f t="shared" si="21"/>
        <v>0.20699999999999999</v>
      </c>
      <c r="N50" s="240">
        <f t="shared" si="21"/>
        <v>0.12879999999999997</v>
      </c>
      <c r="O50" s="240">
        <f t="shared" si="21"/>
        <v>0.29899999999999999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1.0349999999999999</v>
      </c>
      <c r="V50" s="240">
        <f t="shared" si="21"/>
        <v>0.23</v>
      </c>
      <c r="W50" s="240">
        <f t="shared" si="21"/>
        <v>0</v>
      </c>
      <c r="X50" s="240">
        <f t="shared" si="21"/>
        <v>0.23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0.69</v>
      </c>
      <c r="AO50" s="240">
        <f t="shared" si="21"/>
        <v>0.184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0.85099999999999998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2.3E-2</v>
      </c>
      <c r="BH50" s="240">
        <f t="shared" si="21"/>
        <v>0</v>
      </c>
      <c r="BI50" s="240">
        <f t="shared" si="21"/>
        <v>0.69</v>
      </c>
      <c r="BJ50" s="240">
        <f t="shared" si="21"/>
        <v>0.92</v>
      </c>
      <c r="BK50" s="240">
        <f t="shared" si="21"/>
        <v>0.39100000000000001</v>
      </c>
      <c r="BL50" s="240">
        <f t="shared" si="21"/>
        <v>0.41399999999999998</v>
      </c>
      <c r="BM50" s="240">
        <f t="shared" si="21"/>
        <v>0</v>
      </c>
      <c r="BN50" s="240">
        <f t="shared" si="21"/>
        <v>0</v>
      </c>
      <c r="BO50" s="240">
        <f t="shared" si="21"/>
        <v>0.34499999999999997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3.22</v>
      </c>
      <c r="BW50" s="240">
        <f t="shared" si="21"/>
        <v>0</v>
      </c>
      <c r="BX50" s="240">
        <f t="shared" ref="BX50:BZ50" si="22">BX47*BX48/1000</f>
        <v>1.38</v>
      </c>
      <c r="BY50" s="240">
        <f t="shared" si="22"/>
        <v>0</v>
      </c>
      <c r="BZ50" s="240">
        <f t="shared" si="22"/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1403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483</v>
      </c>
      <c r="L52" s="240">
        <f t="shared" si="23"/>
        <v>22.54</v>
      </c>
      <c r="M52" s="240">
        <f t="shared" si="23"/>
        <v>11.591999999999999</v>
      </c>
      <c r="N52" s="240">
        <f t="shared" si="23"/>
        <v>1.2879999999999998</v>
      </c>
      <c r="O52" s="240">
        <f t="shared" si="23"/>
        <v>71.759999999999991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113.85</v>
      </c>
      <c r="V52" s="240">
        <f t="shared" si="23"/>
        <v>29.900000000000002</v>
      </c>
      <c r="W52" s="240">
        <f t="shared" si="23"/>
        <v>0</v>
      </c>
      <c r="X52" s="240">
        <f t="shared" si="23"/>
        <v>34.5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41.4</v>
      </c>
      <c r="AO52" s="240">
        <f t="shared" si="23"/>
        <v>9.1999999999999993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153.18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6.8999999999999995</v>
      </c>
      <c r="BH52" s="240">
        <f t="shared" si="23"/>
        <v>0</v>
      </c>
      <c r="BI52" s="240">
        <f t="shared" si="23"/>
        <v>14.489999999999998</v>
      </c>
      <c r="BJ52" s="240">
        <f t="shared" si="23"/>
        <v>32.200000000000003</v>
      </c>
      <c r="BK52" s="240">
        <f t="shared" si="23"/>
        <v>8.6020000000000003</v>
      </c>
      <c r="BL52" s="240">
        <f t="shared" si="23"/>
        <v>13.247999999999999</v>
      </c>
      <c r="BM52" s="240">
        <f t="shared" si="23"/>
        <v>0</v>
      </c>
      <c r="BN52" s="240">
        <f t="shared" si="23"/>
        <v>0</v>
      </c>
      <c r="BO52" s="240">
        <f t="shared" si="23"/>
        <v>10.35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289.8</v>
      </c>
      <c r="BW52" s="240">
        <f t="shared" si="23"/>
        <v>0</v>
      </c>
      <c r="BX52" s="240">
        <f t="shared" si="23"/>
        <v>55.199999999999996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1"/>
      <c r="B55" s="400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8">D56</f>
        <v>24</v>
      </c>
      <c r="F56" s="246">
        <f t="shared" si="28"/>
        <v>24</v>
      </c>
      <c r="G56" s="246">
        <f t="shared" si="28"/>
        <v>24</v>
      </c>
      <c r="H56" s="246">
        <f t="shared" si="28"/>
        <v>24</v>
      </c>
      <c r="I56" s="246">
        <f t="shared" si="28"/>
        <v>24</v>
      </c>
      <c r="J56" s="246">
        <f t="shared" si="28"/>
        <v>24</v>
      </c>
      <c r="K56" s="246">
        <f t="shared" si="28"/>
        <v>24</v>
      </c>
      <c r="L56" s="246">
        <f t="shared" si="28"/>
        <v>24</v>
      </c>
      <c r="M56" s="246">
        <f t="shared" si="28"/>
        <v>24</v>
      </c>
      <c r="N56" s="246">
        <f t="shared" si="28"/>
        <v>24</v>
      </c>
      <c r="O56" s="246">
        <f t="shared" si="28"/>
        <v>24</v>
      </c>
      <c r="P56" s="246">
        <f t="shared" si="28"/>
        <v>24</v>
      </c>
      <c r="Q56" s="246">
        <f t="shared" si="28"/>
        <v>24</v>
      </c>
      <c r="R56" s="246">
        <f t="shared" si="28"/>
        <v>24</v>
      </c>
      <c r="S56" s="246">
        <f t="shared" si="28"/>
        <v>24</v>
      </c>
      <c r="T56" s="246">
        <f t="shared" si="28"/>
        <v>24</v>
      </c>
      <c r="U56" s="246">
        <f t="shared" si="28"/>
        <v>24</v>
      </c>
      <c r="V56" s="246">
        <f t="shared" si="28"/>
        <v>24</v>
      </c>
      <c r="W56" s="246">
        <f t="shared" si="28"/>
        <v>24</v>
      </c>
      <c r="X56" s="246">
        <f t="shared" si="28"/>
        <v>24</v>
      </c>
      <c r="Y56" s="246">
        <f t="shared" si="28"/>
        <v>24</v>
      </c>
      <c r="Z56" s="246">
        <f t="shared" si="28"/>
        <v>24</v>
      </c>
      <c r="AA56" s="246">
        <f t="shared" si="28"/>
        <v>24</v>
      </c>
      <c r="AB56" s="246">
        <f t="shared" si="28"/>
        <v>24</v>
      </c>
      <c r="AC56" s="246">
        <f t="shared" si="28"/>
        <v>24</v>
      </c>
      <c r="AD56" s="246">
        <f t="shared" si="28"/>
        <v>24</v>
      </c>
      <c r="AE56" s="246">
        <f t="shared" si="28"/>
        <v>24</v>
      </c>
      <c r="AF56" s="246">
        <f t="shared" si="28"/>
        <v>24</v>
      </c>
      <c r="AG56" s="246">
        <f t="shared" si="28"/>
        <v>24</v>
      </c>
      <c r="AH56" s="246">
        <f t="shared" si="28"/>
        <v>24</v>
      </c>
      <c r="AI56" s="246">
        <f t="shared" si="28"/>
        <v>24</v>
      </c>
      <c r="AJ56" s="246">
        <f t="shared" si="28"/>
        <v>24</v>
      </c>
      <c r="AK56" s="246">
        <f t="shared" si="28"/>
        <v>24</v>
      </c>
      <c r="AL56" s="246">
        <f t="shared" si="28"/>
        <v>24</v>
      </c>
      <c r="AM56" s="246">
        <f t="shared" si="28"/>
        <v>24</v>
      </c>
      <c r="AN56" s="246">
        <f t="shared" si="28"/>
        <v>24</v>
      </c>
      <c r="AO56" s="246">
        <f t="shared" si="28"/>
        <v>24</v>
      </c>
      <c r="AP56" s="246">
        <f t="shared" si="28"/>
        <v>24</v>
      </c>
      <c r="AQ56" s="246">
        <f t="shared" si="28"/>
        <v>24</v>
      </c>
      <c r="AR56" s="246">
        <f t="shared" si="28"/>
        <v>24</v>
      </c>
      <c r="AS56" s="246">
        <f t="shared" si="28"/>
        <v>24</v>
      </c>
      <c r="AT56" s="246">
        <f t="shared" si="28"/>
        <v>24</v>
      </c>
      <c r="AU56" s="246">
        <f t="shared" si="28"/>
        <v>24</v>
      </c>
      <c r="AV56" s="246">
        <f t="shared" si="28"/>
        <v>24</v>
      </c>
      <c r="AW56" s="246">
        <f t="shared" si="28"/>
        <v>24</v>
      </c>
      <c r="AX56" s="246">
        <f t="shared" si="28"/>
        <v>24</v>
      </c>
      <c r="AY56" s="246">
        <f t="shared" si="28"/>
        <v>24</v>
      </c>
      <c r="AZ56" s="246">
        <f t="shared" si="28"/>
        <v>24</v>
      </c>
      <c r="BA56" s="246">
        <f t="shared" si="28"/>
        <v>24</v>
      </c>
      <c r="BB56" s="246">
        <f t="shared" si="28"/>
        <v>24</v>
      </c>
      <c r="BC56" s="246">
        <f t="shared" si="28"/>
        <v>24</v>
      </c>
      <c r="BD56" s="246">
        <f t="shared" si="28"/>
        <v>24</v>
      </c>
      <c r="BE56" s="246">
        <f t="shared" si="28"/>
        <v>24</v>
      </c>
      <c r="BF56" s="246">
        <f t="shared" si="28"/>
        <v>24</v>
      </c>
      <c r="BG56" s="246">
        <f t="shared" si="28"/>
        <v>24</v>
      </c>
      <c r="BH56" s="246">
        <f t="shared" si="28"/>
        <v>24</v>
      </c>
      <c r="BI56" s="246">
        <f t="shared" si="28"/>
        <v>24</v>
      </c>
      <c r="BJ56" s="246">
        <f t="shared" si="28"/>
        <v>24</v>
      </c>
      <c r="BK56" s="246">
        <f t="shared" si="28"/>
        <v>24</v>
      </c>
      <c r="BL56" s="246">
        <f t="shared" si="28"/>
        <v>24</v>
      </c>
      <c r="BM56" s="246">
        <f t="shared" si="28"/>
        <v>24</v>
      </c>
      <c r="BN56" s="246">
        <f t="shared" si="28"/>
        <v>24</v>
      </c>
      <c r="BO56" s="246">
        <f t="shared" si="28"/>
        <v>24</v>
      </c>
      <c r="BP56" s="246">
        <f t="shared" si="28"/>
        <v>24</v>
      </c>
      <c r="BQ56" s="246">
        <f t="shared" ref="BQ56:BZ56" si="29">BP56</f>
        <v>24</v>
      </c>
      <c r="BR56" s="246">
        <f t="shared" si="29"/>
        <v>24</v>
      </c>
      <c r="BS56" s="246">
        <f t="shared" si="29"/>
        <v>24</v>
      </c>
      <c r="BT56" s="246">
        <f t="shared" si="29"/>
        <v>24</v>
      </c>
      <c r="BU56" s="246">
        <f t="shared" si="29"/>
        <v>24</v>
      </c>
      <c r="BV56" s="246">
        <f t="shared" si="29"/>
        <v>24</v>
      </c>
      <c r="BW56" s="246">
        <f t="shared" si="29"/>
        <v>24</v>
      </c>
      <c r="BX56" s="246">
        <f t="shared" si="29"/>
        <v>24</v>
      </c>
      <c r="BY56" s="246">
        <f t="shared" si="29"/>
        <v>24</v>
      </c>
      <c r="BZ56" s="246">
        <f t="shared" si="29"/>
        <v>24</v>
      </c>
    </row>
    <row r="57" spans="1:78" ht="21" hidden="1" customHeight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24</v>
      </c>
      <c r="L58" s="249">
        <f>L55*L56/1000</f>
        <v>0.16800000000000001</v>
      </c>
      <c r="M58" s="249">
        <f t="shared" si="30"/>
        <v>0.216</v>
      </c>
      <c r="N58" s="249">
        <f t="shared" si="30"/>
        <v>0.13439999999999996</v>
      </c>
      <c r="O58" s="249">
        <f t="shared" si="30"/>
        <v>0.312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1.08</v>
      </c>
      <c r="V58" s="249">
        <f t="shared" si="30"/>
        <v>0.24</v>
      </c>
      <c r="W58" s="249">
        <f t="shared" si="30"/>
        <v>0</v>
      </c>
      <c r="X58" s="249">
        <f t="shared" si="30"/>
        <v>0.24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0.72</v>
      </c>
      <c r="AO58" s="249">
        <f t="shared" si="30"/>
        <v>0.192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0.88800000000000001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2.4E-2</v>
      </c>
      <c r="BH58" s="249">
        <f>BH55*BH56</f>
        <v>0</v>
      </c>
      <c r="BI58" s="249">
        <f t="shared" si="30"/>
        <v>0.72</v>
      </c>
      <c r="BJ58" s="249">
        <f t="shared" si="30"/>
        <v>0.96</v>
      </c>
      <c r="BK58" s="249">
        <f t="shared" si="30"/>
        <v>0.40799999999999997</v>
      </c>
      <c r="BL58" s="249">
        <f t="shared" si="30"/>
        <v>0.432</v>
      </c>
      <c r="BM58" s="249">
        <f t="shared" si="30"/>
        <v>0</v>
      </c>
      <c r="BN58" s="249">
        <f t="shared" si="30"/>
        <v>0</v>
      </c>
      <c r="BO58" s="249">
        <f t="shared" si="30"/>
        <v>0.36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3.36</v>
      </c>
      <c r="BW58" s="249">
        <f t="shared" si="31"/>
        <v>0</v>
      </c>
      <c r="BX58" s="249">
        <f t="shared" si="31"/>
        <v>1.44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504</v>
      </c>
      <c r="L60" s="252">
        <f t="shared" si="32"/>
        <v>23.520000000000003</v>
      </c>
      <c r="M60" s="252">
        <f t="shared" si="32"/>
        <v>12.096</v>
      </c>
      <c r="N60" s="252">
        <f t="shared" si="32"/>
        <v>1.3439999999999996</v>
      </c>
      <c r="O60" s="252">
        <f t="shared" si="32"/>
        <v>74.88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118.80000000000001</v>
      </c>
      <c r="V60" s="252">
        <f t="shared" si="32"/>
        <v>31.2</v>
      </c>
      <c r="W60" s="252">
        <f t="shared" si="32"/>
        <v>0</v>
      </c>
      <c r="X60" s="252">
        <f t="shared" si="32"/>
        <v>36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43.199999999999996</v>
      </c>
      <c r="AO60" s="252">
        <f t="shared" si="32"/>
        <v>9.6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159.84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7.2</v>
      </c>
      <c r="BH60" s="252">
        <f t="shared" si="32"/>
        <v>0</v>
      </c>
      <c r="BI60" s="252">
        <f t="shared" si="32"/>
        <v>15.12</v>
      </c>
      <c r="BJ60" s="252">
        <f t="shared" si="32"/>
        <v>33.6</v>
      </c>
      <c r="BK60" s="252">
        <f t="shared" si="32"/>
        <v>8.9759999999999991</v>
      </c>
      <c r="BL60" s="252">
        <f t="shared" si="32"/>
        <v>13.824</v>
      </c>
      <c r="BM60" s="252">
        <f t="shared" si="32"/>
        <v>0</v>
      </c>
      <c r="BN60" s="252">
        <f t="shared" si="32"/>
        <v>0</v>
      </c>
      <c r="BO60" s="252">
        <f t="shared" si="32"/>
        <v>10.799999999999999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302.39999999999998</v>
      </c>
      <c r="BW60" s="252">
        <f t="shared" si="33"/>
        <v>0</v>
      </c>
      <c r="BX60" s="252">
        <f>BX58*BX59</f>
        <v>57.599999999999994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CA1001"/>
  <sheetViews>
    <sheetView topLeftCell="A38" zoomScale="80" zoomScaleNormal="80" workbookViewId="0">
      <selection activeCell="M10" sqref="M10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11"/>
      <c r="M5" s="411"/>
      <c r="N5" s="411"/>
      <c r="O5" s="411"/>
      <c r="P5" s="41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51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394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43" t="s">
        <v>395</v>
      </c>
      <c r="B9" s="41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3" t="s">
        <v>365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3" t="s">
        <v>364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43" t="s">
        <v>375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52.4499999999999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01" t="s">
        <v>86</v>
      </c>
      <c r="B39" s="447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1" t="s">
        <v>34</v>
      </c>
      <c r="B40" s="44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87</v>
      </c>
      <c r="B41" s="44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401" t="s">
        <v>88</v>
      </c>
      <c r="B42" s="447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01" t="s">
        <v>89</v>
      </c>
      <c r="B43" s="44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4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>
      <c r="A48" s="405" t="s">
        <v>74</v>
      </c>
      <c r="B48" s="406"/>
      <c r="C48" s="236">
        <f>C49</f>
        <v>17</v>
      </c>
      <c r="D48" s="236">
        <f t="shared" ref="D48:BO48" si="16">C48</f>
        <v>17</v>
      </c>
      <c r="E48" s="236">
        <f t="shared" si="16"/>
        <v>17</v>
      </c>
      <c r="F48" s="236">
        <f t="shared" si="16"/>
        <v>17</v>
      </c>
      <c r="G48" s="236">
        <f t="shared" si="16"/>
        <v>17</v>
      </c>
      <c r="H48" s="236">
        <f t="shared" si="16"/>
        <v>17</v>
      </c>
      <c r="I48" s="236">
        <f t="shared" si="16"/>
        <v>17</v>
      </c>
      <c r="J48" s="236">
        <f t="shared" si="16"/>
        <v>17</v>
      </c>
      <c r="K48" s="236">
        <f t="shared" si="16"/>
        <v>17</v>
      </c>
      <c r="L48" s="236">
        <f t="shared" si="16"/>
        <v>17</v>
      </c>
      <c r="M48" s="236">
        <f t="shared" si="16"/>
        <v>17</v>
      </c>
      <c r="N48" s="236">
        <f t="shared" si="16"/>
        <v>17</v>
      </c>
      <c r="O48" s="236">
        <f t="shared" si="16"/>
        <v>17</v>
      </c>
      <c r="P48" s="236">
        <f t="shared" si="16"/>
        <v>17</v>
      </c>
      <c r="Q48" s="236">
        <f t="shared" si="16"/>
        <v>17</v>
      </c>
      <c r="R48" s="236">
        <f t="shared" si="16"/>
        <v>17</v>
      </c>
      <c r="S48" s="236">
        <f t="shared" si="16"/>
        <v>17</v>
      </c>
      <c r="T48" s="236">
        <f t="shared" si="16"/>
        <v>17</v>
      </c>
      <c r="U48" s="236">
        <f t="shared" si="16"/>
        <v>17</v>
      </c>
      <c r="V48" s="236">
        <f t="shared" si="16"/>
        <v>17</v>
      </c>
      <c r="W48" s="236">
        <f t="shared" si="16"/>
        <v>17</v>
      </c>
      <c r="X48" s="236">
        <f t="shared" si="16"/>
        <v>17</v>
      </c>
      <c r="Y48" s="236">
        <f t="shared" si="16"/>
        <v>17</v>
      </c>
      <c r="Z48" s="236">
        <f t="shared" si="16"/>
        <v>17</v>
      </c>
      <c r="AA48" s="236">
        <f t="shared" si="16"/>
        <v>17</v>
      </c>
      <c r="AB48" s="236">
        <f t="shared" si="16"/>
        <v>17</v>
      </c>
      <c r="AC48" s="236">
        <f t="shared" si="16"/>
        <v>17</v>
      </c>
      <c r="AD48" s="236">
        <f t="shared" si="16"/>
        <v>17</v>
      </c>
      <c r="AE48" s="236">
        <f t="shared" si="16"/>
        <v>17</v>
      </c>
      <c r="AF48" s="236">
        <f t="shared" si="16"/>
        <v>17</v>
      </c>
      <c r="AG48" s="236">
        <f t="shared" si="16"/>
        <v>17</v>
      </c>
      <c r="AH48" s="236">
        <f t="shared" si="16"/>
        <v>17</v>
      </c>
      <c r="AI48" s="236">
        <f t="shared" si="16"/>
        <v>17</v>
      </c>
      <c r="AJ48" s="236">
        <f t="shared" si="16"/>
        <v>17</v>
      </c>
      <c r="AK48" s="236">
        <f t="shared" si="16"/>
        <v>17</v>
      </c>
      <c r="AL48" s="236">
        <f t="shared" si="16"/>
        <v>17</v>
      </c>
      <c r="AM48" s="236">
        <f t="shared" si="16"/>
        <v>17</v>
      </c>
      <c r="AN48" s="236">
        <f t="shared" si="16"/>
        <v>17</v>
      </c>
      <c r="AO48" s="236">
        <f t="shared" si="16"/>
        <v>17</v>
      </c>
      <c r="AP48" s="236">
        <f t="shared" si="16"/>
        <v>17</v>
      </c>
      <c r="AQ48" s="236">
        <f t="shared" si="16"/>
        <v>17</v>
      </c>
      <c r="AR48" s="236">
        <f t="shared" si="16"/>
        <v>17</v>
      </c>
      <c r="AS48" s="236">
        <f t="shared" si="16"/>
        <v>17</v>
      </c>
      <c r="AT48" s="236">
        <f t="shared" si="16"/>
        <v>17</v>
      </c>
      <c r="AU48" s="236">
        <f t="shared" si="16"/>
        <v>17</v>
      </c>
      <c r="AV48" s="236">
        <f t="shared" si="16"/>
        <v>17</v>
      </c>
      <c r="AW48" s="236">
        <f t="shared" si="16"/>
        <v>17</v>
      </c>
      <c r="AX48" s="236">
        <f t="shared" si="16"/>
        <v>17</v>
      </c>
      <c r="AY48" s="236">
        <f t="shared" si="16"/>
        <v>17</v>
      </c>
      <c r="AZ48" s="236">
        <f t="shared" si="16"/>
        <v>17</v>
      </c>
      <c r="BA48" s="236">
        <f t="shared" si="16"/>
        <v>17</v>
      </c>
      <c r="BB48" s="236">
        <f t="shared" si="16"/>
        <v>17</v>
      </c>
      <c r="BC48" s="236">
        <f t="shared" si="16"/>
        <v>17</v>
      </c>
      <c r="BD48" s="236">
        <f t="shared" si="16"/>
        <v>17</v>
      </c>
      <c r="BE48" s="236">
        <f t="shared" si="16"/>
        <v>17</v>
      </c>
      <c r="BF48" s="236">
        <f t="shared" si="16"/>
        <v>17</v>
      </c>
      <c r="BG48" s="236">
        <f t="shared" si="16"/>
        <v>17</v>
      </c>
      <c r="BH48" s="236">
        <f t="shared" si="16"/>
        <v>17</v>
      </c>
      <c r="BI48" s="236">
        <f t="shared" si="16"/>
        <v>17</v>
      </c>
      <c r="BJ48" s="236">
        <f t="shared" si="16"/>
        <v>17</v>
      </c>
      <c r="BK48" s="236">
        <f t="shared" si="16"/>
        <v>17</v>
      </c>
      <c r="BL48" s="236">
        <f t="shared" si="16"/>
        <v>17</v>
      </c>
      <c r="BM48" s="236">
        <f t="shared" si="16"/>
        <v>17</v>
      </c>
      <c r="BN48" s="236">
        <f t="shared" si="16"/>
        <v>17</v>
      </c>
      <c r="BO48" s="236">
        <f t="shared" si="16"/>
        <v>17</v>
      </c>
      <c r="BP48" s="236">
        <f t="shared" ref="BP48:BX48" si="17">BO48</f>
        <v>17</v>
      </c>
      <c r="BQ48" s="236">
        <f t="shared" si="17"/>
        <v>17</v>
      </c>
      <c r="BR48" s="236">
        <f t="shared" si="17"/>
        <v>17</v>
      </c>
      <c r="BS48" s="236">
        <f t="shared" si="17"/>
        <v>17</v>
      </c>
      <c r="BT48" s="236">
        <f t="shared" si="17"/>
        <v>17</v>
      </c>
      <c r="BU48" s="236">
        <f t="shared" si="17"/>
        <v>17</v>
      </c>
      <c r="BV48" s="236">
        <f t="shared" si="17"/>
        <v>17</v>
      </c>
      <c r="BW48" s="236">
        <f t="shared" si="17"/>
        <v>17</v>
      </c>
      <c r="BX48" s="236">
        <f t="shared" si="17"/>
        <v>17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17</v>
      </c>
      <c r="L50" s="240">
        <f t="shared" ref="L50:BW50" si="18">L47*L48/1000</f>
        <v>0</v>
      </c>
      <c r="M50" s="240">
        <f t="shared" si="18"/>
        <v>0.187</v>
      </c>
      <c r="N50" s="240">
        <f t="shared" si="18"/>
        <v>6.6299999999999998E-2</v>
      </c>
      <c r="O50" s="240">
        <f t="shared" si="18"/>
        <v>0</v>
      </c>
      <c r="P50" s="240">
        <f t="shared" si="18"/>
        <v>1.7000000000000001E-2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0.40799999999999997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0.153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1.9550000000000001</v>
      </c>
      <c r="AS50" s="240">
        <f t="shared" si="18"/>
        <v>0</v>
      </c>
      <c r="AT50" s="240">
        <f t="shared" si="18"/>
        <v>8.5000000000000006E-2</v>
      </c>
      <c r="AU50" s="240">
        <f t="shared" si="18"/>
        <v>0</v>
      </c>
      <c r="AV50" s="240">
        <f t="shared" si="18"/>
        <v>1.9550000000000001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1.02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1037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357</v>
      </c>
      <c r="L52" s="240">
        <f t="shared" si="20"/>
        <v>0</v>
      </c>
      <c r="M52" s="240">
        <f t="shared" si="20"/>
        <v>10.472</v>
      </c>
      <c r="N52" s="240">
        <f t="shared" si="20"/>
        <v>0.66300000000000003</v>
      </c>
      <c r="O52" s="240">
        <f t="shared" si="20"/>
        <v>0</v>
      </c>
      <c r="P52" s="240">
        <f t="shared" si="20"/>
        <v>11.9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18.36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9.18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391</v>
      </c>
      <c r="AS52" s="240">
        <f t="shared" si="20"/>
        <v>0</v>
      </c>
      <c r="AT52" s="240">
        <f t="shared" si="20"/>
        <v>51.000000000000007</v>
      </c>
      <c r="AU52" s="240">
        <f t="shared" si="20"/>
        <v>0</v>
      </c>
      <c r="AV52" s="240">
        <f t="shared" si="20"/>
        <v>146.625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40.799999999999997</v>
      </c>
    </row>
    <row r="53" spans="1:76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3">D56</f>
        <v>17</v>
      </c>
      <c r="F56" s="246">
        <f t="shared" si="23"/>
        <v>17</v>
      </c>
      <c r="G56" s="246">
        <f t="shared" si="23"/>
        <v>17</v>
      </c>
      <c r="H56" s="246">
        <f t="shared" si="23"/>
        <v>17</v>
      </c>
      <c r="I56" s="246">
        <f t="shared" si="23"/>
        <v>17</v>
      </c>
      <c r="J56" s="246">
        <f t="shared" si="23"/>
        <v>17</v>
      </c>
      <c r="K56" s="246">
        <f t="shared" si="23"/>
        <v>17</v>
      </c>
      <c r="L56" s="246">
        <f t="shared" si="23"/>
        <v>17</v>
      </c>
      <c r="M56" s="246">
        <f t="shared" si="23"/>
        <v>17</v>
      </c>
      <c r="N56" s="246">
        <f t="shared" si="23"/>
        <v>17</v>
      </c>
      <c r="O56" s="246">
        <f t="shared" si="23"/>
        <v>17</v>
      </c>
      <c r="P56" s="246">
        <f t="shared" si="23"/>
        <v>17</v>
      </c>
      <c r="Q56" s="246">
        <f t="shared" si="23"/>
        <v>17</v>
      </c>
      <c r="R56" s="246">
        <f t="shared" si="23"/>
        <v>17</v>
      </c>
      <c r="S56" s="246">
        <f t="shared" si="23"/>
        <v>17</v>
      </c>
      <c r="T56" s="246">
        <f t="shared" si="23"/>
        <v>17</v>
      </c>
      <c r="U56" s="246">
        <f t="shared" si="23"/>
        <v>17</v>
      </c>
      <c r="V56" s="246">
        <f t="shared" si="23"/>
        <v>17</v>
      </c>
      <c r="W56" s="246">
        <f t="shared" si="23"/>
        <v>17</v>
      </c>
      <c r="X56" s="246">
        <f t="shared" si="23"/>
        <v>17</v>
      </c>
      <c r="Y56" s="246">
        <f t="shared" si="23"/>
        <v>17</v>
      </c>
      <c r="Z56" s="246">
        <f t="shared" si="23"/>
        <v>17</v>
      </c>
      <c r="AA56" s="246">
        <f t="shared" si="23"/>
        <v>17</v>
      </c>
      <c r="AB56" s="246">
        <f t="shared" si="23"/>
        <v>17</v>
      </c>
      <c r="AC56" s="246">
        <f t="shared" si="23"/>
        <v>17</v>
      </c>
      <c r="AD56" s="246">
        <f t="shared" si="23"/>
        <v>17</v>
      </c>
      <c r="AE56" s="246">
        <f t="shared" si="23"/>
        <v>17</v>
      </c>
      <c r="AF56" s="246">
        <f t="shared" si="23"/>
        <v>17</v>
      </c>
      <c r="AG56" s="246">
        <f t="shared" si="23"/>
        <v>17</v>
      </c>
      <c r="AH56" s="246">
        <f t="shared" si="23"/>
        <v>17</v>
      </c>
      <c r="AI56" s="246">
        <f t="shared" si="23"/>
        <v>17</v>
      </c>
      <c r="AJ56" s="246">
        <f t="shared" si="23"/>
        <v>17</v>
      </c>
      <c r="AK56" s="246">
        <f t="shared" si="23"/>
        <v>17</v>
      </c>
      <c r="AL56" s="246">
        <f t="shared" si="23"/>
        <v>17</v>
      </c>
      <c r="AM56" s="246">
        <f t="shared" si="23"/>
        <v>17</v>
      </c>
      <c r="AN56" s="246">
        <f t="shared" si="23"/>
        <v>17</v>
      </c>
      <c r="AO56" s="246">
        <f t="shared" si="23"/>
        <v>17</v>
      </c>
      <c r="AP56" s="246">
        <f t="shared" si="23"/>
        <v>17</v>
      </c>
      <c r="AQ56" s="246">
        <f t="shared" si="23"/>
        <v>17</v>
      </c>
      <c r="AR56" s="246">
        <f t="shared" si="23"/>
        <v>17</v>
      </c>
      <c r="AS56" s="246">
        <f t="shared" si="23"/>
        <v>17</v>
      </c>
      <c r="AT56" s="246">
        <f t="shared" si="23"/>
        <v>17</v>
      </c>
      <c r="AU56" s="246">
        <f t="shared" si="23"/>
        <v>17</v>
      </c>
      <c r="AV56" s="246">
        <f t="shared" si="23"/>
        <v>17</v>
      </c>
      <c r="AW56" s="246">
        <f t="shared" si="23"/>
        <v>17</v>
      </c>
      <c r="AX56" s="246">
        <f t="shared" si="23"/>
        <v>17</v>
      </c>
      <c r="AY56" s="246">
        <f t="shared" si="23"/>
        <v>17</v>
      </c>
      <c r="AZ56" s="246">
        <f t="shared" si="23"/>
        <v>17</v>
      </c>
      <c r="BA56" s="246">
        <f t="shared" si="23"/>
        <v>17</v>
      </c>
      <c r="BB56" s="246">
        <f t="shared" si="23"/>
        <v>17</v>
      </c>
      <c r="BC56" s="246">
        <f t="shared" si="23"/>
        <v>17</v>
      </c>
      <c r="BD56" s="246">
        <f t="shared" si="23"/>
        <v>17</v>
      </c>
      <c r="BE56" s="246">
        <f t="shared" si="23"/>
        <v>17</v>
      </c>
      <c r="BF56" s="246">
        <f t="shared" si="23"/>
        <v>17</v>
      </c>
      <c r="BG56" s="246">
        <f t="shared" si="23"/>
        <v>17</v>
      </c>
      <c r="BH56" s="246">
        <f t="shared" si="23"/>
        <v>17</v>
      </c>
      <c r="BI56" s="246">
        <f t="shared" si="23"/>
        <v>17</v>
      </c>
      <c r="BJ56" s="246">
        <f t="shared" si="23"/>
        <v>17</v>
      </c>
      <c r="BK56" s="246">
        <f t="shared" si="23"/>
        <v>17</v>
      </c>
      <c r="BL56" s="246">
        <f t="shared" si="23"/>
        <v>17</v>
      </c>
      <c r="BM56" s="246">
        <f t="shared" si="23"/>
        <v>17</v>
      </c>
      <c r="BN56" s="246">
        <f t="shared" si="23"/>
        <v>17</v>
      </c>
      <c r="BO56" s="246">
        <f t="shared" si="23"/>
        <v>17</v>
      </c>
      <c r="BP56" s="246">
        <f t="shared" si="23"/>
        <v>17</v>
      </c>
      <c r="BQ56" s="246">
        <f t="shared" ref="BQ56:BX56" si="24">BP56</f>
        <v>17</v>
      </c>
      <c r="BR56" s="246">
        <f t="shared" si="24"/>
        <v>17</v>
      </c>
      <c r="BS56" s="246">
        <f t="shared" si="24"/>
        <v>17</v>
      </c>
      <c r="BT56" s="246">
        <f t="shared" si="24"/>
        <v>17</v>
      </c>
      <c r="BU56" s="246">
        <f t="shared" si="24"/>
        <v>17</v>
      </c>
      <c r="BV56" s="246">
        <f t="shared" si="24"/>
        <v>17</v>
      </c>
      <c r="BW56" s="246">
        <f t="shared" si="24"/>
        <v>17</v>
      </c>
      <c r="BX56" s="246">
        <f t="shared" si="24"/>
        <v>17</v>
      </c>
    </row>
    <row r="57" spans="1:76" ht="21" hidden="1" customHeight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17</v>
      </c>
      <c r="L58" s="249">
        <f>L55*L56/1000</f>
        <v>0</v>
      </c>
      <c r="M58" s="249">
        <f t="shared" si="25"/>
        <v>0.187</v>
      </c>
      <c r="N58" s="249">
        <f t="shared" si="25"/>
        <v>6.6299999999999998E-2</v>
      </c>
      <c r="O58" s="249">
        <f t="shared" si="25"/>
        <v>0</v>
      </c>
      <c r="P58" s="249">
        <f t="shared" si="25"/>
        <v>1.7000000000000001E-2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0.40799999999999997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0.153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1.9550000000000001</v>
      </c>
      <c r="AS58" s="249">
        <f t="shared" si="25"/>
        <v>0</v>
      </c>
      <c r="AT58" s="249">
        <f t="shared" si="25"/>
        <v>8.5000000000000006E-2</v>
      </c>
      <c r="AU58" s="249">
        <f t="shared" si="25"/>
        <v>0</v>
      </c>
      <c r="AV58" s="249">
        <f t="shared" si="25"/>
        <v>1.9550000000000001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1.02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357</v>
      </c>
      <c r="L60" s="252">
        <f t="shared" si="27"/>
        <v>0</v>
      </c>
      <c r="M60" s="252">
        <f t="shared" si="27"/>
        <v>10.472</v>
      </c>
      <c r="N60" s="252">
        <f t="shared" si="27"/>
        <v>0.66300000000000003</v>
      </c>
      <c r="O60" s="252">
        <f t="shared" si="27"/>
        <v>0</v>
      </c>
      <c r="P60" s="252">
        <f t="shared" si="27"/>
        <v>11.9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18.36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9.18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391</v>
      </c>
      <c r="AS60" s="252">
        <f t="shared" si="27"/>
        <v>0</v>
      </c>
      <c r="AT60" s="252">
        <f t="shared" si="27"/>
        <v>51.000000000000007</v>
      </c>
      <c r="AU60" s="252">
        <f t="shared" si="27"/>
        <v>0</v>
      </c>
      <c r="AV60" s="252">
        <f t="shared" si="27"/>
        <v>146.625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40.799999999999997</v>
      </c>
    </row>
    <row r="61" spans="1:76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1037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K5:P5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22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24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48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/>
      <c r="B6" s="413"/>
      <c r="C6" s="40"/>
      <c r="D6" s="427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62" customHeight="1">
      <c r="A7" s="414"/>
      <c r="B7" s="41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9"/>
      <c r="B8" s="41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9"/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9"/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9"/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5"/>
      <c r="B12" s="44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17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31"/>
      <c r="B18" s="417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/>
      <c r="B19" s="417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1"/>
      <c r="B20" s="417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1"/>
      <c r="B21" s="417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1"/>
      <c r="B22" s="417"/>
      <c r="C22" s="51"/>
    </row>
    <row r="23" spans="1:79" ht="15.75" customHeight="1">
      <c r="C23" s="283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1"/>
      <c r="B29" s="417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03"/>
      <c r="B30" s="45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77"/>
      <c r="B31" s="417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77"/>
      <c r="B32" s="417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77"/>
      <c r="B33" s="417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77"/>
      <c r="B34" s="44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</row>
    <row r="38" spans="1:79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01"/>
      <c r="B39" s="400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1"/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1"/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01"/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1"/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4:B34"/>
    <mergeCell ref="A28:B28"/>
    <mergeCell ref="A29:B29"/>
    <mergeCell ref="A30:B30"/>
    <mergeCell ref="A31:B31"/>
    <mergeCell ref="A32:B32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A1007"/>
  <sheetViews>
    <sheetView topLeftCell="A42" zoomScale="80" zoomScaleNormal="80" workbookViewId="0">
      <selection activeCell="L39" sqref="L39:BX41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85" t="str">
        <f>'Автомат. ввод'!N10</f>
        <v>МКОУ " Сангишинская ООШ"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 t="s">
        <v>65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 t="s">
        <v>66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388" t="str">
        <f>ССЫЛКИ!A5</f>
        <v>Февраль 2021 г.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260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Понедельник</v>
      </c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89" t="s">
        <v>68</v>
      </c>
      <c r="B6" s="390"/>
      <c r="C6" s="13"/>
      <c r="D6" s="383" t="s">
        <v>69</v>
      </c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363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364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1" t="s">
        <v>74</v>
      </c>
      <c r="B17" s="382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77" t="s">
        <v>74</v>
      </c>
      <c r="B18" s="378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 t="s">
        <v>75</v>
      </c>
      <c r="B19" s="378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0</v>
      </c>
      <c r="N19" s="23">
        <f t="shared" si="5"/>
        <v>0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0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</v>
      </c>
      <c r="AS19" s="23">
        <f t="shared" si="6"/>
        <v>0</v>
      </c>
      <c r="AT19" s="23">
        <f t="shared" si="6"/>
        <v>0</v>
      </c>
      <c r="AU19" s="23">
        <f t="shared" si="6"/>
        <v>0</v>
      </c>
      <c r="AV19" s="23">
        <f t="shared" si="6"/>
        <v>0</v>
      </c>
      <c r="AW19" s="23">
        <f t="shared" si="6"/>
        <v>0</v>
      </c>
      <c r="AX19" s="23">
        <f t="shared" si="6"/>
        <v>0</v>
      </c>
      <c r="AY19" s="23">
        <f t="shared" si="6"/>
        <v>0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</v>
      </c>
      <c r="BY19" s="21">
        <f t="shared" si="7"/>
        <v>0</v>
      </c>
      <c r="BZ19" s="21">
        <f>BZ16*BZ17</f>
        <v>0</v>
      </c>
      <c r="CA19" s="1"/>
    </row>
    <row r="20" spans="1:79">
      <c r="A20" s="377" t="s">
        <v>64</v>
      </c>
      <c r="B20" s="378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77" t="s">
        <v>76</v>
      </c>
      <c r="B21" s="378"/>
      <c r="C21" s="25">
        <f>SUM(D21:BZ21)</f>
        <v>0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</v>
      </c>
      <c r="N21" s="23">
        <f t="shared" si="8"/>
        <v>0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0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0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0</v>
      </c>
      <c r="AS21" s="23">
        <f t="shared" si="8"/>
        <v>0</v>
      </c>
      <c r="AT21" s="23">
        <f t="shared" si="8"/>
        <v>0</v>
      </c>
      <c r="AU21" s="23">
        <f t="shared" si="8"/>
        <v>0</v>
      </c>
      <c r="AV21" s="23">
        <f t="shared" si="8"/>
        <v>0</v>
      </c>
      <c r="AW21" s="23">
        <f t="shared" si="8"/>
        <v>0</v>
      </c>
      <c r="AX21" s="23">
        <f t="shared" si="8"/>
        <v>0</v>
      </c>
      <c r="AY21" s="23">
        <f t="shared" si="8"/>
        <v>0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0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77" t="s">
        <v>77</v>
      </c>
      <c r="B22" s="378"/>
      <c r="C22" s="25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79"/>
      <c r="B28" s="380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1">D29</f>
        <v>0</v>
      </c>
      <c r="F29" s="97">
        <f t="shared" si="11"/>
        <v>0</v>
      </c>
      <c r="G29" s="97">
        <f t="shared" si="11"/>
        <v>0</v>
      </c>
      <c r="H29" s="97">
        <f t="shared" si="11"/>
        <v>0</v>
      </c>
      <c r="I29" s="97">
        <f t="shared" si="11"/>
        <v>0</v>
      </c>
      <c r="J29" s="97">
        <f t="shared" si="11"/>
        <v>0</v>
      </c>
      <c r="K29" s="97">
        <f t="shared" si="11"/>
        <v>0</v>
      </c>
      <c r="L29" s="97">
        <f t="shared" si="11"/>
        <v>0</v>
      </c>
      <c r="M29" s="97">
        <f t="shared" si="11"/>
        <v>0</v>
      </c>
      <c r="N29" s="97">
        <f t="shared" si="11"/>
        <v>0</v>
      </c>
      <c r="O29" s="97">
        <f t="shared" si="11"/>
        <v>0</v>
      </c>
      <c r="P29" s="97">
        <f t="shared" si="11"/>
        <v>0</v>
      </c>
      <c r="Q29" s="97">
        <f t="shared" si="11"/>
        <v>0</v>
      </c>
      <c r="R29" s="97">
        <f t="shared" si="11"/>
        <v>0</v>
      </c>
      <c r="S29" s="97">
        <f t="shared" si="11"/>
        <v>0</v>
      </c>
      <c r="T29" s="97">
        <f t="shared" si="11"/>
        <v>0</v>
      </c>
      <c r="U29" s="97">
        <f t="shared" si="11"/>
        <v>0</v>
      </c>
      <c r="V29" s="97">
        <f t="shared" si="11"/>
        <v>0</v>
      </c>
      <c r="W29" s="97">
        <f t="shared" si="11"/>
        <v>0</v>
      </c>
      <c r="X29" s="97">
        <f t="shared" si="11"/>
        <v>0</v>
      </c>
      <c r="Y29" s="97">
        <f t="shared" si="11"/>
        <v>0</v>
      </c>
      <c r="Z29" s="97">
        <f t="shared" si="11"/>
        <v>0</v>
      </c>
      <c r="AA29" s="97">
        <f t="shared" si="11"/>
        <v>0</v>
      </c>
      <c r="AB29" s="97">
        <f t="shared" si="11"/>
        <v>0</v>
      </c>
      <c r="AC29" s="97">
        <f t="shared" si="11"/>
        <v>0</v>
      </c>
      <c r="AD29" s="97">
        <f t="shared" si="11"/>
        <v>0</v>
      </c>
      <c r="AE29" s="97">
        <f t="shared" si="11"/>
        <v>0</v>
      </c>
      <c r="AF29" s="97">
        <f t="shared" si="11"/>
        <v>0</v>
      </c>
      <c r="AG29" s="97">
        <f t="shared" si="11"/>
        <v>0</v>
      </c>
      <c r="AH29" s="97">
        <f t="shared" si="11"/>
        <v>0</v>
      </c>
      <c r="AI29" s="97">
        <f t="shared" si="11"/>
        <v>0</v>
      </c>
      <c r="AJ29" s="97">
        <f t="shared" si="11"/>
        <v>0</v>
      </c>
      <c r="AK29" s="97">
        <f t="shared" si="11"/>
        <v>0</v>
      </c>
      <c r="AL29" s="97">
        <f t="shared" si="11"/>
        <v>0</v>
      </c>
      <c r="AM29" s="97">
        <f t="shared" si="11"/>
        <v>0</v>
      </c>
      <c r="AN29" s="97">
        <f t="shared" si="11"/>
        <v>0</v>
      </c>
      <c r="AO29" s="97">
        <f t="shared" si="11"/>
        <v>0</v>
      </c>
      <c r="AP29" s="97">
        <f t="shared" si="11"/>
        <v>0</v>
      </c>
      <c r="AQ29" s="97">
        <f t="shared" si="11"/>
        <v>0</v>
      </c>
      <c r="AR29" s="97">
        <f t="shared" si="11"/>
        <v>0</v>
      </c>
      <c r="AS29" s="97">
        <f t="shared" si="11"/>
        <v>0</v>
      </c>
      <c r="AT29" s="97">
        <f t="shared" si="11"/>
        <v>0</v>
      </c>
      <c r="AU29" s="97">
        <f t="shared" si="11"/>
        <v>0</v>
      </c>
      <c r="AV29" s="97">
        <f t="shared" si="11"/>
        <v>0</v>
      </c>
      <c r="AW29" s="97">
        <f t="shared" si="11"/>
        <v>0</v>
      </c>
      <c r="AX29" s="97">
        <f t="shared" si="11"/>
        <v>0</v>
      </c>
      <c r="AY29" s="97">
        <f t="shared" si="11"/>
        <v>0</v>
      </c>
      <c r="AZ29" s="97">
        <f t="shared" si="11"/>
        <v>0</v>
      </c>
      <c r="BA29" s="97">
        <f t="shared" si="11"/>
        <v>0</v>
      </c>
      <c r="BB29" s="97">
        <f t="shared" si="11"/>
        <v>0</v>
      </c>
      <c r="BC29" s="97">
        <f t="shared" si="11"/>
        <v>0</v>
      </c>
      <c r="BD29" s="97">
        <f t="shared" si="11"/>
        <v>0</v>
      </c>
      <c r="BE29" s="97">
        <f t="shared" si="11"/>
        <v>0</v>
      </c>
      <c r="BF29" s="97">
        <f t="shared" si="11"/>
        <v>0</v>
      </c>
      <c r="BG29" s="97">
        <f t="shared" si="11"/>
        <v>0</v>
      </c>
      <c r="BH29" s="97">
        <f t="shared" si="11"/>
        <v>0</v>
      </c>
      <c r="BI29" s="97">
        <f t="shared" si="11"/>
        <v>0</v>
      </c>
      <c r="BJ29" s="97">
        <f t="shared" si="11"/>
        <v>0</v>
      </c>
      <c r="BK29" s="97">
        <f t="shared" si="11"/>
        <v>0</v>
      </c>
      <c r="BL29" s="97">
        <f t="shared" si="11"/>
        <v>0</v>
      </c>
      <c r="BM29" s="97">
        <f t="shared" si="11"/>
        <v>0</v>
      </c>
      <c r="BN29" s="97">
        <f t="shared" si="11"/>
        <v>0</v>
      </c>
      <c r="BO29" s="97">
        <f t="shared" si="11"/>
        <v>0</v>
      </c>
      <c r="BP29" s="97">
        <f t="shared" si="11"/>
        <v>0</v>
      </c>
      <c r="BQ29" s="97">
        <f t="shared" ref="BQ29:BZ29" si="12">BP29</f>
        <v>0</v>
      </c>
      <c r="BR29" s="97">
        <f t="shared" si="12"/>
        <v>0</v>
      </c>
      <c r="BS29" s="97">
        <f t="shared" si="12"/>
        <v>0</v>
      </c>
      <c r="BT29" s="97">
        <f t="shared" si="12"/>
        <v>0</v>
      </c>
      <c r="BU29" s="97">
        <f t="shared" si="12"/>
        <v>0</v>
      </c>
      <c r="BV29" s="97">
        <f t="shared" si="12"/>
        <v>0</v>
      </c>
      <c r="BW29" s="97">
        <f t="shared" si="12"/>
        <v>0</v>
      </c>
      <c r="BX29" s="97">
        <f t="shared" si="12"/>
        <v>0</v>
      </c>
      <c r="BY29" s="18">
        <f t="shared" si="12"/>
        <v>0</v>
      </c>
      <c r="BZ29" s="18">
        <f t="shared" si="12"/>
        <v>0</v>
      </c>
      <c r="CA29" s="1"/>
    </row>
    <row r="30" spans="1:79" ht="21" hidden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378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0</v>
      </c>
      <c r="N31" s="111">
        <f t="shared" si="13"/>
        <v>0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0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</v>
      </c>
      <c r="AS31" s="111">
        <f t="shared" si="13"/>
        <v>0</v>
      </c>
      <c r="AT31" s="111">
        <f t="shared" si="13"/>
        <v>0</v>
      </c>
      <c r="AU31" s="111">
        <f t="shared" si="13"/>
        <v>0</v>
      </c>
      <c r="AV31" s="111">
        <f t="shared" si="13"/>
        <v>0</v>
      </c>
      <c r="AW31" s="111">
        <f t="shared" si="13"/>
        <v>0</v>
      </c>
      <c r="AX31" s="111">
        <f t="shared" si="13"/>
        <v>0</v>
      </c>
      <c r="AY31" s="111">
        <f t="shared" si="13"/>
        <v>0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</v>
      </c>
      <c r="N33" s="112">
        <f t="shared" si="15"/>
        <v>0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0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0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0</v>
      </c>
      <c r="AS33" s="112">
        <f t="shared" si="15"/>
        <v>0</v>
      </c>
      <c r="AT33" s="112">
        <f t="shared" si="15"/>
        <v>0</v>
      </c>
      <c r="AU33" s="112">
        <f t="shared" si="15"/>
        <v>0</v>
      </c>
      <c r="AV33" s="112">
        <f t="shared" si="15"/>
        <v>0</v>
      </c>
      <c r="AW33" s="112">
        <f t="shared" si="15"/>
        <v>0</v>
      </c>
      <c r="AX33" s="112">
        <f t="shared" si="15"/>
        <v>0</v>
      </c>
      <c r="AY33" s="112">
        <f t="shared" si="15"/>
        <v>0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399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01" t="s">
        <v>92</v>
      </c>
      <c r="B39" s="40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9</v>
      </c>
      <c r="BL39" s="236">
        <v>10</v>
      </c>
      <c r="BM39" s="236"/>
      <c r="BN39" s="236"/>
      <c r="BO39" s="236">
        <v>16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1" t="s">
        <v>93</v>
      </c>
      <c r="B40" s="400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/>
      <c r="M40" s="236"/>
      <c r="N40" s="236">
        <v>1.35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94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1" t="s">
        <v>147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4.9000000000000004</v>
      </c>
      <c r="M47" s="236">
        <f t="shared" si="18"/>
        <v>0</v>
      </c>
      <c r="N47" s="236">
        <f t="shared" si="18"/>
        <v>5.35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11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16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405" t="s">
        <v>74</v>
      </c>
      <c r="B48" s="406"/>
      <c r="C48" s="236">
        <f>C49</f>
        <v>17</v>
      </c>
      <c r="D48" s="236">
        <f>C48</f>
        <v>17</v>
      </c>
      <c r="E48" s="236">
        <f t="shared" ref="E48:BP48" si="20">D48</f>
        <v>17</v>
      </c>
      <c r="F48" s="236">
        <f t="shared" si="20"/>
        <v>17</v>
      </c>
      <c r="G48" s="236">
        <f t="shared" si="20"/>
        <v>17</v>
      </c>
      <c r="H48" s="236">
        <f t="shared" si="20"/>
        <v>17</v>
      </c>
      <c r="I48" s="236">
        <f t="shared" si="20"/>
        <v>17</v>
      </c>
      <c r="J48" s="236">
        <f t="shared" si="20"/>
        <v>17</v>
      </c>
      <c r="K48" s="236">
        <f t="shared" si="20"/>
        <v>17</v>
      </c>
      <c r="L48" s="236">
        <f t="shared" si="20"/>
        <v>17</v>
      </c>
      <c r="M48" s="236">
        <f t="shared" si="20"/>
        <v>17</v>
      </c>
      <c r="N48" s="236">
        <f t="shared" si="20"/>
        <v>17</v>
      </c>
      <c r="O48" s="236">
        <f t="shared" si="20"/>
        <v>17</v>
      </c>
      <c r="P48" s="236">
        <f t="shared" si="20"/>
        <v>17</v>
      </c>
      <c r="Q48" s="236">
        <f t="shared" si="20"/>
        <v>17</v>
      </c>
      <c r="R48" s="236">
        <f t="shared" si="20"/>
        <v>17</v>
      </c>
      <c r="S48" s="236">
        <f t="shared" si="20"/>
        <v>17</v>
      </c>
      <c r="T48" s="236">
        <f t="shared" si="20"/>
        <v>17</v>
      </c>
      <c r="U48" s="236">
        <f t="shared" si="20"/>
        <v>17</v>
      </c>
      <c r="V48" s="236">
        <f t="shared" si="20"/>
        <v>17</v>
      </c>
      <c r="W48" s="236">
        <f t="shared" si="20"/>
        <v>17</v>
      </c>
      <c r="X48" s="236">
        <f t="shared" si="20"/>
        <v>17</v>
      </c>
      <c r="Y48" s="236">
        <f t="shared" si="20"/>
        <v>17</v>
      </c>
      <c r="Z48" s="236">
        <f t="shared" si="20"/>
        <v>17</v>
      </c>
      <c r="AA48" s="236">
        <f t="shared" si="20"/>
        <v>17</v>
      </c>
      <c r="AB48" s="236">
        <f t="shared" si="20"/>
        <v>17</v>
      </c>
      <c r="AC48" s="236">
        <f t="shared" si="20"/>
        <v>17</v>
      </c>
      <c r="AD48" s="236">
        <f t="shared" si="20"/>
        <v>17</v>
      </c>
      <c r="AE48" s="236">
        <f t="shared" si="20"/>
        <v>17</v>
      </c>
      <c r="AF48" s="236">
        <f t="shared" si="20"/>
        <v>17</v>
      </c>
      <c r="AG48" s="236">
        <f t="shared" si="20"/>
        <v>17</v>
      </c>
      <c r="AH48" s="236">
        <f t="shared" si="20"/>
        <v>17</v>
      </c>
      <c r="AI48" s="236">
        <f t="shared" si="20"/>
        <v>17</v>
      </c>
      <c r="AJ48" s="236">
        <f t="shared" si="20"/>
        <v>17</v>
      </c>
      <c r="AK48" s="236">
        <f t="shared" si="20"/>
        <v>17</v>
      </c>
      <c r="AL48" s="236">
        <f t="shared" si="20"/>
        <v>17</v>
      </c>
      <c r="AM48" s="236">
        <f t="shared" si="20"/>
        <v>17</v>
      </c>
      <c r="AN48" s="236">
        <f t="shared" si="20"/>
        <v>17</v>
      </c>
      <c r="AO48" s="236">
        <f t="shared" si="20"/>
        <v>17</v>
      </c>
      <c r="AP48" s="236">
        <f t="shared" si="20"/>
        <v>17</v>
      </c>
      <c r="AQ48" s="236">
        <f t="shared" si="20"/>
        <v>17</v>
      </c>
      <c r="AR48" s="236">
        <f t="shared" si="20"/>
        <v>17</v>
      </c>
      <c r="AS48" s="236">
        <f t="shared" si="20"/>
        <v>17</v>
      </c>
      <c r="AT48" s="236">
        <f t="shared" si="20"/>
        <v>17</v>
      </c>
      <c r="AU48" s="236">
        <f t="shared" si="20"/>
        <v>17</v>
      </c>
      <c r="AV48" s="236">
        <f t="shared" si="20"/>
        <v>17</v>
      </c>
      <c r="AW48" s="236">
        <f t="shared" si="20"/>
        <v>17</v>
      </c>
      <c r="AX48" s="236">
        <f t="shared" si="20"/>
        <v>17</v>
      </c>
      <c r="AY48" s="236">
        <f t="shared" si="20"/>
        <v>17</v>
      </c>
      <c r="AZ48" s="236">
        <f t="shared" si="20"/>
        <v>17</v>
      </c>
      <c r="BA48" s="236">
        <f t="shared" si="20"/>
        <v>17</v>
      </c>
      <c r="BB48" s="236">
        <f t="shared" si="20"/>
        <v>17</v>
      </c>
      <c r="BC48" s="236">
        <f t="shared" si="20"/>
        <v>17</v>
      </c>
      <c r="BD48" s="236">
        <f t="shared" si="20"/>
        <v>17</v>
      </c>
      <c r="BE48" s="236">
        <f t="shared" si="20"/>
        <v>17</v>
      </c>
      <c r="BF48" s="236">
        <f t="shared" si="20"/>
        <v>17</v>
      </c>
      <c r="BG48" s="236">
        <f t="shared" si="20"/>
        <v>17</v>
      </c>
      <c r="BH48" s="236">
        <f t="shared" si="20"/>
        <v>17</v>
      </c>
      <c r="BI48" s="236">
        <f t="shared" si="20"/>
        <v>17</v>
      </c>
      <c r="BJ48" s="236">
        <f t="shared" si="20"/>
        <v>17</v>
      </c>
      <c r="BK48" s="236">
        <f t="shared" si="20"/>
        <v>17</v>
      </c>
      <c r="BL48" s="236">
        <f t="shared" si="20"/>
        <v>17</v>
      </c>
      <c r="BM48" s="236">
        <f t="shared" si="20"/>
        <v>17</v>
      </c>
      <c r="BN48" s="236">
        <f t="shared" si="20"/>
        <v>17</v>
      </c>
      <c r="BO48" s="236">
        <f t="shared" si="20"/>
        <v>17</v>
      </c>
      <c r="BP48" s="236">
        <f t="shared" si="20"/>
        <v>17</v>
      </c>
      <c r="BQ48" s="236">
        <f t="shared" ref="BQ48:BZ48" si="21">BP48</f>
        <v>17</v>
      </c>
      <c r="BR48" s="236">
        <f t="shared" si="21"/>
        <v>17</v>
      </c>
      <c r="BS48" s="236">
        <f t="shared" si="21"/>
        <v>17</v>
      </c>
      <c r="BT48" s="236">
        <f t="shared" si="21"/>
        <v>17</v>
      </c>
      <c r="BU48" s="236">
        <f t="shared" si="21"/>
        <v>17</v>
      </c>
      <c r="BV48" s="236">
        <f t="shared" si="21"/>
        <v>17</v>
      </c>
      <c r="BW48" s="236">
        <f t="shared" si="21"/>
        <v>17</v>
      </c>
      <c r="BX48" s="236">
        <f t="shared" si="21"/>
        <v>17</v>
      </c>
      <c r="BY48" s="258">
        <f t="shared" si="21"/>
        <v>17</v>
      </c>
      <c r="BZ48" s="258">
        <f t="shared" si="21"/>
        <v>17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17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8.3300000000000013E-2</v>
      </c>
      <c r="M50" s="240">
        <f t="shared" si="22"/>
        <v>0</v>
      </c>
      <c r="N50" s="240">
        <f t="shared" si="22"/>
        <v>9.0949999999999989E-2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1.7000000000000001E-2</v>
      </c>
      <c r="Z50" s="240">
        <f t="shared" si="22"/>
        <v>0</v>
      </c>
      <c r="AA50" s="240">
        <f t="shared" si="22"/>
        <v>0</v>
      </c>
      <c r="AB50" s="240">
        <f t="shared" si="22"/>
        <v>3.4</v>
      </c>
      <c r="AC50" s="240">
        <f t="shared" si="22"/>
        <v>0.1275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0.98599999999999999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8.5000000000000006E-2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0.10199999999999999</v>
      </c>
      <c r="AY50" s="240">
        <f t="shared" si="22"/>
        <v>0</v>
      </c>
      <c r="AZ50" s="240">
        <f t="shared" si="22"/>
        <v>0</v>
      </c>
      <c r="BA50" s="240">
        <f t="shared" si="22"/>
        <v>0.85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0.34</v>
      </c>
      <c r="BJ50" s="240">
        <f t="shared" si="22"/>
        <v>0.59499999999999997</v>
      </c>
      <c r="BK50" s="240">
        <f t="shared" si="22"/>
        <v>0.187</v>
      </c>
      <c r="BL50" s="240">
        <f t="shared" si="22"/>
        <v>0.187</v>
      </c>
      <c r="BM50" s="240">
        <f t="shared" si="22"/>
        <v>0</v>
      </c>
      <c r="BN50" s="240">
        <f t="shared" si="22"/>
        <v>0</v>
      </c>
      <c r="BO50" s="240">
        <f t="shared" si="22"/>
        <v>0.27200000000000002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1.02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1037</v>
      </c>
      <c r="D52" s="243">
        <f t="shared" ref="D52:BZ52" si="24">D50*D51</f>
        <v>0</v>
      </c>
      <c r="E52" s="243">
        <f t="shared" si="24"/>
        <v>357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11.662000000000003</v>
      </c>
      <c r="M52" s="240">
        <f t="shared" si="24"/>
        <v>0</v>
      </c>
      <c r="N52" s="240">
        <f t="shared" si="24"/>
        <v>0.90949999999999986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0.68</v>
      </c>
      <c r="Z52" s="240">
        <f t="shared" si="24"/>
        <v>0</v>
      </c>
      <c r="AA52" s="240">
        <f t="shared" si="24"/>
        <v>0</v>
      </c>
      <c r="AB52" s="240">
        <f t="shared" si="24"/>
        <v>238</v>
      </c>
      <c r="AC52" s="240">
        <f t="shared" si="24"/>
        <v>21.037500000000001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88.74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51.000000000000007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27.947999999999997</v>
      </c>
      <c r="AY52" s="240">
        <f t="shared" si="24"/>
        <v>0</v>
      </c>
      <c r="AZ52" s="240">
        <f t="shared" si="24"/>
        <v>0</v>
      </c>
      <c r="BA52" s="240">
        <f t="shared" si="24"/>
        <v>153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7.1400000000000006</v>
      </c>
      <c r="BJ52" s="240">
        <f t="shared" si="24"/>
        <v>20.824999999999999</v>
      </c>
      <c r="BK52" s="240">
        <f t="shared" si="24"/>
        <v>4.1139999999999999</v>
      </c>
      <c r="BL52" s="240">
        <f t="shared" si="24"/>
        <v>5.984</v>
      </c>
      <c r="BM52" s="240">
        <f t="shared" si="24"/>
        <v>0</v>
      </c>
      <c r="BN52" s="240">
        <f t="shared" si="24"/>
        <v>0</v>
      </c>
      <c r="BO52" s="240">
        <f t="shared" si="24"/>
        <v>8.16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40.799999999999997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4.9000000000000004</v>
      </c>
      <c r="M55" s="236">
        <f t="shared" ref="M55:BX55" si="26">SUM(M39:M45)</f>
        <v>0</v>
      </c>
      <c r="N55" s="236">
        <f t="shared" si="26"/>
        <v>5.35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11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16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7">D56</f>
        <v>17</v>
      </c>
      <c r="F56" s="246">
        <f t="shared" si="27"/>
        <v>17</v>
      </c>
      <c r="G56" s="246">
        <f t="shared" si="27"/>
        <v>17</v>
      </c>
      <c r="H56" s="246">
        <f t="shared" si="27"/>
        <v>17</v>
      </c>
      <c r="I56" s="246">
        <f t="shared" si="27"/>
        <v>17</v>
      </c>
      <c r="J56" s="246">
        <f t="shared" si="27"/>
        <v>17</v>
      </c>
      <c r="K56" s="246">
        <f t="shared" si="27"/>
        <v>17</v>
      </c>
      <c r="L56" s="246">
        <f t="shared" si="27"/>
        <v>17</v>
      </c>
      <c r="M56" s="246">
        <f t="shared" si="27"/>
        <v>17</v>
      </c>
      <c r="N56" s="246">
        <f t="shared" si="27"/>
        <v>17</v>
      </c>
      <c r="O56" s="246">
        <f t="shared" si="27"/>
        <v>17</v>
      </c>
      <c r="P56" s="246">
        <f t="shared" si="27"/>
        <v>17</v>
      </c>
      <c r="Q56" s="246">
        <f t="shared" si="27"/>
        <v>17</v>
      </c>
      <c r="R56" s="246">
        <f t="shared" si="27"/>
        <v>17</v>
      </c>
      <c r="S56" s="246">
        <f t="shared" si="27"/>
        <v>17</v>
      </c>
      <c r="T56" s="246">
        <f t="shared" si="27"/>
        <v>17</v>
      </c>
      <c r="U56" s="246">
        <f t="shared" si="27"/>
        <v>17</v>
      </c>
      <c r="V56" s="246">
        <f t="shared" si="27"/>
        <v>17</v>
      </c>
      <c r="W56" s="246">
        <f t="shared" si="27"/>
        <v>17</v>
      </c>
      <c r="X56" s="246">
        <f t="shared" si="27"/>
        <v>17</v>
      </c>
      <c r="Y56" s="246">
        <f t="shared" si="27"/>
        <v>17</v>
      </c>
      <c r="Z56" s="246">
        <f t="shared" si="27"/>
        <v>17</v>
      </c>
      <c r="AA56" s="246">
        <f t="shared" si="27"/>
        <v>17</v>
      </c>
      <c r="AB56" s="246">
        <f t="shared" si="27"/>
        <v>17</v>
      </c>
      <c r="AC56" s="246">
        <f t="shared" si="27"/>
        <v>17</v>
      </c>
      <c r="AD56" s="246">
        <f t="shared" si="27"/>
        <v>17</v>
      </c>
      <c r="AE56" s="246">
        <f t="shared" si="27"/>
        <v>17</v>
      </c>
      <c r="AF56" s="246">
        <f t="shared" si="27"/>
        <v>17</v>
      </c>
      <c r="AG56" s="246">
        <f t="shared" si="27"/>
        <v>17</v>
      </c>
      <c r="AH56" s="246">
        <f t="shared" si="27"/>
        <v>17</v>
      </c>
      <c r="AI56" s="246">
        <f t="shared" si="27"/>
        <v>17</v>
      </c>
      <c r="AJ56" s="246">
        <f t="shared" si="27"/>
        <v>17</v>
      </c>
      <c r="AK56" s="246">
        <f t="shared" si="27"/>
        <v>17</v>
      </c>
      <c r="AL56" s="246">
        <f t="shared" si="27"/>
        <v>17</v>
      </c>
      <c r="AM56" s="246">
        <f t="shared" si="27"/>
        <v>17</v>
      </c>
      <c r="AN56" s="246">
        <f t="shared" si="27"/>
        <v>17</v>
      </c>
      <c r="AO56" s="246">
        <f t="shared" si="27"/>
        <v>17</v>
      </c>
      <c r="AP56" s="246">
        <f t="shared" si="27"/>
        <v>17</v>
      </c>
      <c r="AQ56" s="246">
        <f t="shared" si="27"/>
        <v>17</v>
      </c>
      <c r="AR56" s="246">
        <f t="shared" si="27"/>
        <v>17</v>
      </c>
      <c r="AS56" s="246">
        <f t="shared" si="27"/>
        <v>17</v>
      </c>
      <c r="AT56" s="246">
        <f t="shared" si="27"/>
        <v>17</v>
      </c>
      <c r="AU56" s="246">
        <f t="shared" si="27"/>
        <v>17</v>
      </c>
      <c r="AV56" s="246">
        <f t="shared" si="27"/>
        <v>17</v>
      </c>
      <c r="AW56" s="246">
        <f t="shared" si="27"/>
        <v>17</v>
      </c>
      <c r="AX56" s="246">
        <f t="shared" si="27"/>
        <v>17</v>
      </c>
      <c r="AY56" s="246">
        <f t="shared" si="27"/>
        <v>17</v>
      </c>
      <c r="AZ56" s="246">
        <f t="shared" si="27"/>
        <v>17</v>
      </c>
      <c r="BA56" s="246">
        <f t="shared" si="27"/>
        <v>17</v>
      </c>
      <c r="BB56" s="246">
        <f t="shared" si="27"/>
        <v>17</v>
      </c>
      <c r="BC56" s="246">
        <f t="shared" si="27"/>
        <v>17</v>
      </c>
      <c r="BD56" s="246">
        <f t="shared" si="27"/>
        <v>17</v>
      </c>
      <c r="BE56" s="246">
        <f t="shared" si="27"/>
        <v>17</v>
      </c>
      <c r="BF56" s="246">
        <f t="shared" si="27"/>
        <v>17</v>
      </c>
      <c r="BG56" s="246">
        <f t="shared" si="27"/>
        <v>17</v>
      </c>
      <c r="BH56" s="246">
        <f t="shared" si="27"/>
        <v>17</v>
      </c>
      <c r="BI56" s="246">
        <f t="shared" si="27"/>
        <v>17</v>
      </c>
      <c r="BJ56" s="246">
        <f t="shared" si="27"/>
        <v>17</v>
      </c>
      <c r="BK56" s="246">
        <f t="shared" si="27"/>
        <v>17</v>
      </c>
      <c r="BL56" s="246">
        <f t="shared" si="27"/>
        <v>17</v>
      </c>
      <c r="BM56" s="246">
        <f t="shared" si="27"/>
        <v>17</v>
      </c>
      <c r="BN56" s="246">
        <f t="shared" si="27"/>
        <v>17</v>
      </c>
      <c r="BO56" s="246">
        <f t="shared" si="27"/>
        <v>17</v>
      </c>
      <c r="BP56" s="246">
        <f t="shared" si="27"/>
        <v>17</v>
      </c>
      <c r="BQ56" s="246">
        <f t="shared" ref="BQ56:BZ56" si="28">BP56</f>
        <v>17</v>
      </c>
      <c r="BR56" s="246">
        <f t="shared" si="28"/>
        <v>17</v>
      </c>
      <c r="BS56" s="246">
        <f t="shared" si="28"/>
        <v>17</v>
      </c>
      <c r="BT56" s="246">
        <f t="shared" si="28"/>
        <v>17</v>
      </c>
      <c r="BU56" s="246">
        <f t="shared" si="28"/>
        <v>17</v>
      </c>
      <c r="BV56" s="246">
        <f t="shared" si="28"/>
        <v>17</v>
      </c>
      <c r="BW56" s="246">
        <f t="shared" si="28"/>
        <v>17</v>
      </c>
      <c r="BX56" s="246">
        <f t="shared" si="28"/>
        <v>17</v>
      </c>
      <c r="BY56" s="258">
        <f t="shared" si="28"/>
        <v>17</v>
      </c>
      <c r="BZ56" s="258">
        <f t="shared" si="28"/>
        <v>17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 t="s">
        <v>75</v>
      </c>
      <c r="B58" s="408"/>
      <c r="C58" s="237"/>
      <c r="D58" s="248">
        <f>D55*D56/1000</f>
        <v>0</v>
      </c>
      <c r="E58" s="248">
        <f>E55*E56</f>
        <v>17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8.3300000000000013E-2</v>
      </c>
      <c r="M58" s="249">
        <f t="shared" si="29"/>
        <v>0</v>
      </c>
      <c r="N58" s="249">
        <f t="shared" si="29"/>
        <v>9.0949999999999989E-2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1.7000000000000001E-2</v>
      </c>
      <c r="Z58" s="249">
        <f t="shared" si="29"/>
        <v>0</v>
      </c>
      <c r="AA58" s="249">
        <f t="shared" si="29"/>
        <v>0</v>
      </c>
      <c r="AB58" s="249">
        <f t="shared" si="29"/>
        <v>3.4</v>
      </c>
      <c r="AC58" s="249">
        <f t="shared" si="29"/>
        <v>0.1275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0.98599999999999999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8.5000000000000006E-2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0.10199999999999999</v>
      </c>
      <c r="AY58" s="249">
        <f t="shared" si="29"/>
        <v>0</v>
      </c>
      <c r="AZ58" s="249">
        <f t="shared" si="29"/>
        <v>0</v>
      </c>
      <c r="BA58" s="249">
        <f t="shared" si="29"/>
        <v>0.85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0.34</v>
      </c>
      <c r="BJ58" s="249">
        <f t="shared" si="29"/>
        <v>0.59499999999999997</v>
      </c>
      <c r="BK58" s="249">
        <f t="shared" si="29"/>
        <v>0.187</v>
      </c>
      <c r="BL58" s="249">
        <f t="shared" si="29"/>
        <v>0.187</v>
      </c>
      <c r="BM58" s="249">
        <f t="shared" si="29"/>
        <v>0</v>
      </c>
      <c r="BN58" s="249">
        <f t="shared" si="29"/>
        <v>0</v>
      </c>
      <c r="BO58" s="249">
        <f t="shared" si="29"/>
        <v>0.27200000000000002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1.02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31">E58*E59</f>
        <v>357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11.662000000000003</v>
      </c>
      <c r="M60" s="252">
        <f t="shared" si="31"/>
        <v>0</v>
      </c>
      <c r="N60" s="252">
        <f t="shared" si="31"/>
        <v>0.90949999999999986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0.68</v>
      </c>
      <c r="Z60" s="252">
        <f t="shared" si="31"/>
        <v>0</v>
      </c>
      <c r="AA60" s="252">
        <f t="shared" si="31"/>
        <v>0</v>
      </c>
      <c r="AB60" s="252">
        <f t="shared" si="31"/>
        <v>238</v>
      </c>
      <c r="AC60" s="252">
        <f t="shared" si="31"/>
        <v>21.037500000000001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88.74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51.000000000000007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27.947999999999997</v>
      </c>
      <c r="AY60" s="252">
        <f t="shared" si="31"/>
        <v>0</v>
      </c>
      <c r="AZ60" s="252">
        <f t="shared" si="31"/>
        <v>0</v>
      </c>
      <c r="BA60" s="252">
        <f t="shared" si="31"/>
        <v>153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7.1400000000000006</v>
      </c>
      <c r="BJ60" s="252">
        <f t="shared" si="31"/>
        <v>20.824999999999999</v>
      </c>
      <c r="BK60" s="252">
        <f t="shared" si="31"/>
        <v>4.1139999999999999</v>
      </c>
      <c r="BL60" s="252">
        <f t="shared" si="31"/>
        <v>5.984</v>
      </c>
      <c r="BM60" s="252">
        <f t="shared" si="31"/>
        <v>0</v>
      </c>
      <c r="BN60" s="252">
        <f t="shared" si="31"/>
        <v>0</v>
      </c>
      <c r="BO60" s="252">
        <f t="shared" si="31"/>
        <v>8.16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40.799999999999997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CA1000"/>
  <sheetViews>
    <sheetView topLeftCell="A49" zoomScale="80" zoomScaleNormal="80" workbookViewId="0">
      <selection activeCell="L9" sqref="L9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10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388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1"/>
      <c r="BZ4" s="1"/>
      <c r="CA4" s="1"/>
    </row>
    <row r="5" spans="1:79" ht="24" customHeight="1">
      <c r="A5" s="1"/>
      <c r="B5" s="274" t="s">
        <v>397</v>
      </c>
      <c r="C5" s="10"/>
      <c r="D5" s="10"/>
      <c r="E5" s="10"/>
      <c r="F5" s="10"/>
      <c r="G5" s="10"/>
      <c r="H5" s="10"/>
      <c r="I5" s="10"/>
      <c r="J5" s="10"/>
      <c r="K5" s="11"/>
      <c r="L5" s="393" t="str">
        <f>VLOOKUP(B4,Общее_количество_учащихся,2,FALSE)</f>
        <v>Вторник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2" t="s">
        <v>68</v>
      </c>
      <c r="B6" s="413"/>
      <c r="C6" s="13"/>
      <c r="D6" s="383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  <c r="BY6" s="1"/>
      <c r="BZ6" s="1"/>
      <c r="CA6" s="1"/>
    </row>
    <row r="7" spans="1:79" ht="176.45" customHeight="1">
      <c r="A7" s="414"/>
      <c r="B7" s="415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79" t="s">
        <v>367</v>
      </c>
      <c r="B8" s="4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 t="s">
        <v>368</v>
      </c>
      <c r="B9" s="417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 t="s">
        <v>87</v>
      </c>
      <c r="B10" s="4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79" t="s">
        <v>371</v>
      </c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 t="s">
        <v>369</v>
      </c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 t="s">
        <v>370</v>
      </c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81" t="s">
        <v>74</v>
      </c>
      <c r="B17" s="382"/>
      <c r="C17" s="15">
        <f>C18</f>
        <v>0</v>
      </c>
      <c r="D17" s="15">
        <f t="shared" ref="D17:BO17" si="1">C17</f>
        <v>0</v>
      </c>
      <c r="E17" s="15">
        <f t="shared" si="1"/>
        <v>0</v>
      </c>
      <c r="F17" s="15">
        <f t="shared" si="1"/>
        <v>0</v>
      </c>
      <c r="G17" s="15">
        <f t="shared" si="1"/>
        <v>0</v>
      </c>
      <c r="H17" s="15">
        <f t="shared" si="1"/>
        <v>0</v>
      </c>
      <c r="I17" s="15">
        <f t="shared" si="1"/>
        <v>0</v>
      </c>
      <c r="J17" s="15">
        <f t="shared" si="1"/>
        <v>0</v>
      </c>
      <c r="K17" s="15">
        <f t="shared" si="1"/>
        <v>0</v>
      </c>
      <c r="L17" s="15">
        <f t="shared" si="1"/>
        <v>0</v>
      </c>
      <c r="M17" s="15">
        <f t="shared" si="1"/>
        <v>0</v>
      </c>
      <c r="N17" s="15">
        <f t="shared" si="1"/>
        <v>0</v>
      </c>
      <c r="O17" s="15">
        <f t="shared" si="1"/>
        <v>0</v>
      </c>
      <c r="P17" s="15">
        <f t="shared" si="1"/>
        <v>0</v>
      </c>
      <c r="Q17" s="15">
        <f t="shared" si="1"/>
        <v>0</v>
      </c>
      <c r="R17" s="15">
        <f t="shared" si="1"/>
        <v>0</v>
      </c>
      <c r="S17" s="15">
        <f t="shared" si="1"/>
        <v>0</v>
      </c>
      <c r="T17" s="15">
        <f t="shared" si="1"/>
        <v>0</v>
      </c>
      <c r="U17" s="15">
        <f t="shared" si="1"/>
        <v>0</v>
      </c>
      <c r="V17" s="15">
        <f t="shared" si="1"/>
        <v>0</v>
      </c>
      <c r="W17" s="15">
        <f t="shared" si="1"/>
        <v>0</v>
      </c>
      <c r="X17" s="15">
        <f t="shared" si="1"/>
        <v>0</v>
      </c>
      <c r="Y17" s="15">
        <f t="shared" si="1"/>
        <v>0</v>
      </c>
      <c r="Z17" s="15">
        <f t="shared" si="1"/>
        <v>0</v>
      </c>
      <c r="AA17" s="15">
        <f t="shared" si="1"/>
        <v>0</v>
      </c>
      <c r="AB17" s="15">
        <f t="shared" si="1"/>
        <v>0</v>
      </c>
      <c r="AC17" s="15">
        <f t="shared" si="1"/>
        <v>0</v>
      </c>
      <c r="AD17" s="15">
        <f t="shared" si="1"/>
        <v>0</v>
      </c>
      <c r="AE17" s="15">
        <f t="shared" si="1"/>
        <v>0</v>
      </c>
      <c r="AF17" s="15">
        <f t="shared" si="1"/>
        <v>0</v>
      </c>
      <c r="AG17" s="15">
        <f t="shared" si="1"/>
        <v>0</v>
      </c>
      <c r="AH17" s="15">
        <f t="shared" si="1"/>
        <v>0</v>
      </c>
      <c r="AI17" s="15">
        <f t="shared" si="1"/>
        <v>0</v>
      </c>
      <c r="AJ17" s="15">
        <f t="shared" si="1"/>
        <v>0</v>
      </c>
      <c r="AK17" s="15">
        <f t="shared" si="1"/>
        <v>0</v>
      </c>
      <c r="AL17" s="15">
        <f t="shared" si="1"/>
        <v>0</v>
      </c>
      <c r="AM17" s="15">
        <f t="shared" si="1"/>
        <v>0</v>
      </c>
      <c r="AN17" s="15">
        <f t="shared" si="1"/>
        <v>0</v>
      </c>
      <c r="AO17" s="15">
        <f t="shared" si="1"/>
        <v>0</v>
      </c>
      <c r="AP17" s="15">
        <f t="shared" si="1"/>
        <v>0</v>
      </c>
      <c r="AQ17" s="15">
        <f t="shared" si="1"/>
        <v>0</v>
      </c>
      <c r="AR17" s="15">
        <f t="shared" si="1"/>
        <v>0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0</v>
      </c>
      <c r="AW17" s="15">
        <f t="shared" si="1"/>
        <v>0</v>
      </c>
      <c r="AX17" s="15">
        <f t="shared" si="1"/>
        <v>0</v>
      </c>
      <c r="AY17" s="15">
        <f t="shared" si="1"/>
        <v>0</v>
      </c>
      <c r="AZ17" s="15">
        <f t="shared" si="1"/>
        <v>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 t="shared" si="1"/>
        <v>0</v>
      </c>
      <c r="BF17" s="15">
        <f t="shared" si="1"/>
        <v>0</v>
      </c>
      <c r="BG17" s="15">
        <f t="shared" si="1"/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0</v>
      </c>
      <c r="BN17" s="15">
        <f t="shared" si="1"/>
        <v>0</v>
      </c>
      <c r="BO17" s="15">
        <f t="shared" si="1"/>
        <v>0</v>
      </c>
      <c r="BP17" s="15">
        <f t="shared" ref="BP17:BZ17" si="2">BO17</f>
        <v>0</v>
      </c>
      <c r="BQ17" s="15">
        <f t="shared" si="2"/>
        <v>0</v>
      </c>
      <c r="BR17" s="15">
        <f t="shared" si="2"/>
        <v>0</v>
      </c>
      <c r="BS17" s="15">
        <f t="shared" si="2"/>
        <v>0</v>
      </c>
      <c r="BT17" s="15">
        <f t="shared" si="2"/>
        <v>0</v>
      </c>
      <c r="BU17" s="15">
        <f t="shared" si="2"/>
        <v>0</v>
      </c>
      <c r="BV17" s="15">
        <f t="shared" si="2"/>
        <v>0</v>
      </c>
      <c r="BW17" s="15">
        <f t="shared" si="2"/>
        <v>0</v>
      </c>
      <c r="BX17" s="15">
        <f t="shared" si="2"/>
        <v>0</v>
      </c>
      <c r="BY17" s="18">
        <f t="shared" si="2"/>
        <v>0</v>
      </c>
      <c r="BZ17" s="18">
        <f t="shared" si="2"/>
        <v>0</v>
      </c>
      <c r="CA17" s="1"/>
    </row>
    <row r="18" spans="1:79" ht="20.25" thickBot="1">
      <c r="A18" s="377" t="s">
        <v>74</v>
      </c>
      <c r="B18" s="378"/>
      <c r="C18" s="19">
        <f>VLOOKUP(B4, завтрак_факт,3,FALSE)</f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 t="s">
        <v>75</v>
      </c>
      <c r="B19" s="378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0</v>
      </c>
      <c r="L19" s="23">
        <f t="shared" ref="L19:BX19" si="4">L16*L17/1000</f>
        <v>0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</v>
      </c>
      <c r="W19" s="23">
        <f t="shared" si="4"/>
        <v>0</v>
      </c>
      <c r="X19" s="23">
        <f t="shared" si="4"/>
        <v>0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0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0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</v>
      </c>
      <c r="BY19" s="21">
        <f>BY16*BY17</f>
        <v>0</v>
      </c>
      <c r="BZ19" s="21">
        <f>BZ16*BZ17/1000</f>
        <v>0</v>
      </c>
      <c r="CA19" s="1"/>
    </row>
    <row r="20" spans="1:79">
      <c r="A20" s="377" t="s">
        <v>64</v>
      </c>
      <c r="B20" s="378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77" t="s">
        <v>76</v>
      </c>
      <c r="B21" s="378"/>
      <c r="C21" s="25">
        <f>SUM(D21:BZ21)</f>
        <v>0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0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77" t="s">
        <v>77</v>
      </c>
      <c r="B22" s="378"/>
      <c r="C22" s="28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79"/>
      <c r="B28" s="380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customHeight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77" t="s">
        <v>75</v>
      </c>
      <c r="B31" s="378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399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8" t="s">
        <v>96</v>
      </c>
      <c r="B39" s="419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0" t="s">
        <v>97</v>
      </c>
      <c r="B40" s="421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98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01" t="s">
        <v>99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01" t="s">
        <v>100</v>
      </c>
      <c r="B44" s="400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 t="s">
        <v>147</v>
      </c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70</v>
      </c>
      <c r="K47" s="236">
        <f t="shared" si="16"/>
        <v>0</v>
      </c>
      <c r="L47" s="236">
        <f t="shared" si="16"/>
        <v>4.5</v>
      </c>
      <c r="M47" s="236">
        <f t="shared" si="16"/>
        <v>0</v>
      </c>
      <c r="N47" s="236">
        <f t="shared" si="16"/>
        <v>4.95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14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49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56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05" t="s">
        <v>74</v>
      </c>
      <c r="B48" s="406"/>
      <c r="C48" s="236">
        <f>C49</f>
        <v>17</v>
      </c>
      <c r="D48" s="236">
        <f t="shared" ref="D48:BO48" si="18">C48</f>
        <v>17</v>
      </c>
      <c r="E48" s="236">
        <f t="shared" si="18"/>
        <v>17</v>
      </c>
      <c r="F48" s="236">
        <f t="shared" si="18"/>
        <v>17</v>
      </c>
      <c r="G48" s="236">
        <f t="shared" si="18"/>
        <v>17</v>
      </c>
      <c r="H48" s="236">
        <f t="shared" si="18"/>
        <v>17</v>
      </c>
      <c r="I48" s="236">
        <f t="shared" si="18"/>
        <v>17</v>
      </c>
      <c r="J48" s="236">
        <f t="shared" si="18"/>
        <v>17</v>
      </c>
      <c r="K48" s="236">
        <f t="shared" si="18"/>
        <v>17</v>
      </c>
      <c r="L48" s="236">
        <f t="shared" si="18"/>
        <v>17</v>
      </c>
      <c r="M48" s="236">
        <f t="shared" si="18"/>
        <v>17</v>
      </c>
      <c r="N48" s="236">
        <f t="shared" si="18"/>
        <v>17</v>
      </c>
      <c r="O48" s="236">
        <f t="shared" si="18"/>
        <v>17</v>
      </c>
      <c r="P48" s="236">
        <f t="shared" si="18"/>
        <v>17</v>
      </c>
      <c r="Q48" s="236">
        <f t="shared" si="18"/>
        <v>17</v>
      </c>
      <c r="R48" s="236">
        <f t="shared" si="18"/>
        <v>17</v>
      </c>
      <c r="S48" s="236">
        <f t="shared" si="18"/>
        <v>17</v>
      </c>
      <c r="T48" s="236">
        <f t="shared" si="18"/>
        <v>17</v>
      </c>
      <c r="U48" s="236">
        <f t="shared" si="18"/>
        <v>17</v>
      </c>
      <c r="V48" s="236">
        <f t="shared" si="18"/>
        <v>17</v>
      </c>
      <c r="W48" s="236">
        <f t="shared" si="18"/>
        <v>17</v>
      </c>
      <c r="X48" s="236">
        <f t="shared" si="18"/>
        <v>17</v>
      </c>
      <c r="Y48" s="236">
        <f t="shared" si="18"/>
        <v>17</v>
      </c>
      <c r="Z48" s="236">
        <f t="shared" si="18"/>
        <v>17</v>
      </c>
      <c r="AA48" s="236">
        <f t="shared" si="18"/>
        <v>17</v>
      </c>
      <c r="AB48" s="236">
        <f t="shared" si="18"/>
        <v>17</v>
      </c>
      <c r="AC48" s="236">
        <f t="shared" si="18"/>
        <v>17</v>
      </c>
      <c r="AD48" s="236">
        <f t="shared" si="18"/>
        <v>17</v>
      </c>
      <c r="AE48" s="236">
        <f t="shared" si="18"/>
        <v>17</v>
      </c>
      <c r="AF48" s="236">
        <f t="shared" si="18"/>
        <v>17</v>
      </c>
      <c r="AG48" s="236">
        <f t="shared" si="18"/>
        <v>17</v>
      </c>
      <c r="AH48" s="236">
        <f t="shared" si="18"/>
        <v>17</v>
      </c>
      <c r="AI48" s="236">
        <f t="shared" si="18"/>
        <v>17</v>
      </c>
      <c r="AJ48" s="236">
        <f t="shared" si="18"/>
        <v>17</v>
      </c>
      <c r="AK48" s="236">
        <f t="shared" si="18"/>
        <v>17</v>
      </c>
      <c r="AL48" s="236">
        <f t="shared" si="18"/>
        <v>17</v>
      </c>
      <c r="AM48" s="236">
        <f t="shared" si="18"/>
        <v>17</v>
      </c>
      <c r="AN48" s="236">
        <f t="shared" si="18"/>
        <v>17</v>
      </c>
      <c r="AO48" s="236">
        <f t="shared" si="18"/>
        <v>17</v>
      </c>
      <c r="AP48" s="236">
        <f t="shared" si="18"/>
        <v>17</v>
      </c>
      <c r="AQ48" s="236">
        <f t="shared" si="18"/>
        <v>17</v>
      </c>
      <c r="AR48" s="236">
        <f t="shared" si="18"/>
        <v>17</v>
      </c>
      <c r="AS48" s="236">
        <f t="shared" si="18"/>
        <v>17</v>
      </c>
      <c r="AT48" s="236">
        <f t="shared" si="18"/>
        <v>17</v>
      </c>
      <c r="AU48" s="236">
        <f t="shared" si="18"/>
        <v>17</v>
      </c>
      <c r="AV48" s="236">
        <f t="shared" si="18"/>
        <v>17</v>
      </c>
      <c r="AW48" s="236">
        <f t="shared" si="18"/>
        <v>17</v>
      </c>
      <c r="AX48" s="236">
        <f t="shared" si="18"/>
        <v>17</v>
      </c>
      <c r="AY48" s="236">
        <f t="shared" si="18"/>
        <v>17</v>
      </c>
      <c r="AZ48" s="236">
        <f t="shared" si="18"/>
        <v>17</v>
      </c>
      <c r="BA48" s="236">
        <f t="shared" si="18"/>
        <v>17</v>
      </c>
      <c r="BB48" s="236">
        <f t="shared" si="18"/>
        <v>17</v>
      </c>
      <c r="BC48" s="236">
        <f t="shared" si="18"/>
        <v>17</v>
      </c>
      <c r="BD48" s="236">
        <f t="shared" si="18"/>
        <v>17</v>
      </c>
      <c r="BE48" s="236">
        <f t="shared" si="18"/>
        <v>17</v>
      </c>
      <c r="BF48" s="236">
        <f t="shared" si="18"/>
        <v>17</v>
      </c>
      <c r="BG48" s="236">
        <f t="shared" si="18"/>
        <v>17</v>
      </c>
      <c r="BH48" s="236">
        <f t="shared" si="18"/>
        <v>17</v>
      </c>
      <c r="BI48" s="236">
        <f t="shared" si="18"/>
        <v>17</v>
      </c>
      <c r="BJ48" s="236">
        <f t="shared" si="18"/>
        <v>17</v>
      </c>
      <c r="BK48" s="236">
        <f t="shared" si="18"/>
        <v>17</v>
      </c>
      <c r="BL48" s="236">
        <f t="shared" si="18"/>
        <v>17</v>
      </c>
      <c r="BM48" s="236">
        <f t="shared" si="18"/>
        <v>17</v>
      </c>
      <c r="BN48" s="236">
        <f t="shared" si="18"/>
        <v>17</v>
      </c>
      <c r="BO48" s="236">
        <f t="shared" si="18"/>
        <v>17</v>
      </c>
      <c r="BP48" s="236">
        <f t="shared" ref="BP48:BZ48" si="19">BO48</f>
        <v>17</v>
      </c>
      <c r="BQ48" s="236">
        <f t="shared" si="19"/>
        <v>17</v>
      </c>
      <c r="BR48" s="236">
        <f t="shared" si="19"/>
        <v>17</v>
      </c>
      <c r="BS48" s="236">
        <f t="shared" si="19"/>
        <v>17</v>
      </c>
      <c r="BT48" s="236">
        <f t="shared" si="19"/>
        <v>17</v>
      </c>
      <c r="BU48" s="236">
        <f t="shared" si="19"/>
        <v>17</v>
      </c>
      <c r="BV48" s="236">
        <f t="shared" si="19"/>
        <v>17</v>
      </c>
      <c r="BW48" s="236">
        <f t="shared" si="19"/>
        <v>17</v>
      </c>
      <c r="BX48" s="236">
        <f t="shared" si="19"/>
        <v>17</v>
      </c>
      <c r="BY48" s="258">
        <f t="shared" si="19"/>
        <v>17</v>
      </c>
      <c r="BZ48" s="258">
        <f t="shared" si="19"/>
        <v>17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17</v>
      </c>
      <c r="G50" s="240">
        <f>G47*G48</f>
        <v>17</v>
      </c>
      <c r="H50" s="240">
        <f>H47*H48/1000</f>
        <v>0</v>
      </c>
      <c r="I50" s="240">
        <f>I47*I48/1000</f>
        <v>0</v>
      </c>
      <c r="J50" s="240">
        <f>J47*J48/1000</f>
        <v>1.19</v>
      </c>
      <c r="K50" s="240">
        <f>K47*K48</f>
        <v>0</v>
      </c>
      <c r="L50" s="240">
        <f t="shared" ref="L50:BW50" si="20">L47*L48/1000</f>
        <v>7.6499999999999999E-2</v>
      </c>
      <c r="M50" s="240">
        <f t="shared" si="20"/>
        <v>0</v>
      </c>
      <c r="N50" s="240">
        <f t="shared" si="20"/>
        <v>8.4150000000000003E-2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1.7000000000000001E-2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4.2500000000000003E-2</v>
      </c>
      <c r="AD50" s="240">
        <f t="shared" si="20"/>
        <v>0</v>
      </c>
      <c r="AE50" s="240">
        <f t="shared" si="20"/>
        <v>0</v>
      </c>
      <c r="AF50" s="240">
        <f t="shared" si="20"/>
        <v>0.23799999999999999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5.0999999999999997E-2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8.5000000000000006E-2</v>
      </c>
      <c r="AY50" s="240">
        <f t="shared" si="20"/>
        <v>0</v>
      </c>
      <c r="AZ50" s="240">
        <f t="shared" si="20"/>
        <v>0</v>
      </c>
      <c r="BA50" s="240">
        <f t="shared" si="20"/>
        <v>0.83299999999999996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0.95199999999999996</v>
      </c>
      <c r="BK50" s="240">
        <f t="shared" si="20"/>
        <v>0.187</v>
      </c>
      <c r="BL50" s="240">
        <f t="shared" si="20"/>
        <v>0.13600000000000001</v>
      </c>
      <c r="BM50" s="240">
        <f t="shared" si="20"/>
        <v>0</v>
      </c>
      <c r="BN50" s="240">
        <f t="shared" si="20"/>
        <v>0</v>
      </c>
      <c r="BO50" s="240">
        <f t="shared" si="20"/>
        <v>0.68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1.53</v>
      </c>
      <c r="BW50" s="240">
        <f t="shared" si="20"/>
        <v>0</v>
      </c>
      <c r="BX50" s="240">
        <f t="shared" ref="BX50:BZ50" si="21">BX47*BX48/1000</f>
        <v>1.02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1037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357</v>
      </c>
      <c r="G52" s="240">
        <f t="shared" si="22"/>
        <v>102</v>
      </c>
      <c r="H52" s="240">
        <f t="shared" si="22"/>
        <v>0</v>
      </c>
      <c r="I52" s="240">
        <f t="shared" si="22"/>
        <v>0</v>
      </c>
      <c r="J52" s="240">
        <f t="shared" si="22"/>
        <v>101.14999999999999</v>
      </c>
      <c r="K52" s="240">
        <f t="shared" si="22"/>
        <v>0</v>
      </c>
      <c r="L52" s="240">
        <f t="shared" si="22"/>
        <v>10.709999999999999</v>
      </c>
      <c r="M52" s="240">
        <f t="shared" si="22"/>
        <v>0</v>
      </c>
      <c r="N52" s="240">
        <f t="shared" si="22"/>
        <v>0.84150000000000003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0.68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7.0125000000000002</v>
      </c>
      <c r="AD52" s="240">
        <f t="shared" si="22"/>
        <v>0</v>
      </c>
      <c r="AE52" s="240">
        <f t="shared" si="22"/>
        <v>0</v>
      </c>
      <c r="AF52" s="240">
        <f t="shared" si="22"/>
        <v>13.09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30.599999999999998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23.290000000000003</v>
      </c>
      <c r="AY52" s="240">
        <f t="shared" si="22"/>
        <v>0</v>
      </c>
      <c r="AZ52" s="240">
        <f t="shared" si="22"/>
        <v>0</v>
      </c>
      <c r="BA52" s="240">
        <f t="shared" si="22"/>
        <v>149.94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33.32</v>
      </c>
      <c r="BK52" s="240">
        <f t="shared" si="22"/>
        <v>4.1139999999999999</v>
      </c>
      <c r="BL52" s="240">
        <f t="shared" si="22"/>
        <v>4.3520000000000003</v>
      </c>
      <c r="BM52" s="240">
        <f t="shared" si="22"/>
        <v>0</v>
      </c>
      <c r="BN52" s="240">
        <f t="shared" si="22"/>
        <v>0</v>
      </c>
      <c r="BO52" s="240">
        <f t="shared" si="22"/>
        <v>20.400000000000002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137.69999999999999</v>
      </c>
      <c r="BW52" s="240">
        <f t="shared" si="22"/>
        <v>0</v>
      </c>
      <c r="BX52" s="240">
        <f t="shared" si="22"/>
        <v>40.799999999999997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70</v>
      </c>
      <c r="K55" s="236">
        <f t="shared" si="23"/>
        <v>0</v>
      </c>
      <c r="L55" s="236">
        <f>SUM(L39:L45)</f>
        <v>4.5</v>
      </c>
      <c r="M55" s="236">
        <f t="shared" ref="M55:BX55" si="24">SUM(M39:M45)</f>
        <v>0</v>
      </c>
      <c r="N55" s="236">
        <f t="shared" si="24"/>
        <v>4.95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14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49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56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5">D56</f>
        <v>17</v>
      </c>
      <c r="F56" s="246">
        <f t="shared" si="25"/>
        <v>17</v>
      </c>
      <c r="G56" s="246">
        <f t="shared" si="25"/>
        <v>17</v>
      </c>
      <c r="H56" s="246">
        <f t="shared" si="25"/>
        <v>17</v>
      </c>
      <c r="I56" s="246">
        <f t="shared" si="25"/>
        <v>17</v>
      </c>
      <c r="J56" s="246">
        <f t="shared" si="25"/>
        <v>17</v>
      </c>
      <c r="K56" s="246">
        <f t="shared" si="25"/>
        <v>17</v>
      </c>
      <c r="L56" s="246">
        <f t="shared" si="25"/>
        <v>17</v>
      </c>
      <c r="M56" s="246">
        <f t="shared" si="25"/>
        <v>17</v>
      </c>
      <c r="N56" s="246">
        <f t="shared" si="25"/>
        <v>17</v>
      </c>
      <c r="O56" s="246">
        <f t="shared" si="25"/>
        <v>17</v>
      </c>
      <c r="P56" s="246">
        <f t="shared" si="25"/>
        <v>17</v>
      </c>
      <c r="Q56" s="246">
        <f t="shared" si="25"/>
        <v>17</v>
      </c>
      <c r="R56" s="246">
        <f t="shared" si="25"/>
        <v>17</v>
      </c>
      <c r="S56" s="246">
        <f t="shared" si="25"/>
        <v>17</v>
      </c>
      <c r="T56" s="246">
        <f t="shared" si="25"/>
        <v>17</v>
      </c>
      <c r="U56" s="246">
        <f t="shared" si="25"/>
        <v>17</v>
      </c>
      <c r="V56" s="246">
        <f t="shared" si="25"/>
        <v>17</v>
      </c>
      <c r="W56" s="246">
        <f t="shared" si="25"/>
        <v>17</v>
      </c>
      <c r="X56" s="246">
        <f t="shared" si="25"/>
        <v>17</v>
      </c>
      <c r="Y56" s="246">
        <f t="shared" si="25"/>
        <v>17</v>
      </c>
      <c r="Z56" s="246">
        <f t="shared" si="25"/>
        <v>17</v>
      </c>
      <c r="AA56" s="246">
        <f t="shared" si="25"/>
        <v>17</v>
      </c>
      <c r="AB56" s="246">
        <f t="shared" si="25"/>
        <v>17</v>
      </c>
      <c r="AC56" s="246">
        <f t="shared" si="25"/>
        <v>17</v>
      </c>
      <c r="AD56" s="246">
        <f t="shared" si="25"/>
        <v>17</v>
      </c>
      <c r="AE56" s="246">
        <f t="shared" si="25"/>
        <v>17</v>
      </c>
      <c r="AF56" s="246">
        <f t="shared" si="25"/>
        <v>17</v>
      </c>
      <c r="AG56" s="246">
        <f t="shared" si="25"/>
        <v>17</v>
      </c>
      <c r="AH56" s="246">
        <f t="shared" si="25"/>
        <v>17</v>
      </c>
      <c r="AI56" s="246">
        <f t="shared" si="25"/>
        <v>17</v>
      </c>
      <c r="AJ56" s="246">
        <f t="shared" si="25"/>
        <v>17</v>
      </c>
      <c r="AK56" s="246">
        <f t="shared" si="25"/>
        <v>17</v>
      </c>
      <c r="AL56" s="246">
        <f t="shared" si="25"/>
        <v>17</v>
      </c>
      <c r="AM56" s="246">
        <f t="shared" si="25"/>
        <v>17</v>
      </c>
      <c r="AN56" s="246">
        <f t="shared" si="25"/>
        <v>17</v>
      </c>
      <c r="AO56" s="246">
        <f t="shared" si="25"/>
        <v>17</v>
      </c>
      <c r="AP56" s="246">
        <f t="shared" si="25"/>
        <v>17</v>
      </c>
      <c r="AQ56" s="246">
        <f t="shared" si="25"/>
        <v>17</v>
      </c>
      <c r="AR56" s="246">
        <f t="shared" si="25"/>
        <v>17</v>
      </c>
      <c r="AS56" s="246">
        <f t="shared" si="25"/>
        <v>17</v>
      </c>
      <c r="AT56" s="246">
        <f t="shared" si="25"/>
        <v>17</v>
      </c>
      <c r="AU56" s="246">
        <f t="shared" si="25"/>
        <v>17</v>
      </c>
      <c r="AV56" s="246">
        <f t="shared" si="25"/>
        <v>17</v>
      </c>
      <c r="AW56" s="246">
        <f t="shared" si="25"/>
        <v>17</v>
      </c>
      <c r="AX56" s="246">
        <f t="shared" si="25"/>
        <v>17</v>
      </c>
      <c r="AY56" s="246">
        <f t="shared" si="25"/>
        <v>17</v>
      </c>
      <c r="AZ56" s="246">
        <f t="shared" si="25"/>
        <v>17</v>
      </c>
      <c r="BA56" s="246">
        <f t="shared" si="25"/>
        <v>17</v>
      </c>
      <c r="BB56" s="246">
        <f t="shared" si="25"/>
        <v>17</v>
      </c>
      <c r="BC56" s="246">
        <f t="shared" si="25"/>
        <v>17</v>
      </c>
      <c r="BD56" s="246">
        <f t="shared" si="25"/>
        <v>17</v>
      </c>
      <c r="BE56" s="246">
        <f t="shared" si="25"/>
        <v>17</v>
      </c>
      <c r="BF56" s="246">
        <f t="shared" si="25"/>
        <v>17</v>
      </c>
      <c r="BG56" s="246">
        <f t="shared" si="25"/>
        <v>17</v>
      </c>
      <c r="BH56" s="246">
        <f t="shared" si="25"/>
        <v>17</v>
      </c>
      <c r="BI56" s="246">
        <f t="shared" si="25"/>
        <v>17</v>
      </c>
      <c r="BJ56" s="246">
        <f t="shared" si="25"/>
        <v>17</v>
      </c>
      <c r="BK56" s="246">
        <f t="shared" si="25"/>
        <v>17</v>
      </c>
      <c r="BL56" s="246">
        <f t="shared" si="25"/>
        <v>17</v>
      </c>
      <c r="BM56" s="246">
        <f t="shared" si="25"/>
        <v>17</v>
      </c>
      <c r="BN56" s="246">
        <f t="shared" si="25"/>
        <v>17</v>
      </c>
      <c r="BO56" s="246">
        <f t="shared" si="25"/>
        <v>17</v>
      </c>
      <c r="BP56" s="246">
        <f t="shared" si="25"/>
        <v>17</v>
      </c>
      <c r="BQ56" s="246">
        <f t="shared" ref="BQ56:BZ56" si="26">BP56</f>
        <v>17</v>
      </c>
      <c r="BR56" s="246">
        <f t="shared" si="26"/>
        <v>17</v>
      </c>
      <c r="BS56" s="246">
        <f t="shared" si="26"/>
        <v>17</v>
      </c>
      <c r="BT56" s="246">
        <f t="shared" si="26"/>
        <v>17</v>
      </c>
      <c r="BU56" s="246">
        <f t="shared" si="26"/>
        <v>17</v>
      </c>
      <c r="BV56" s="246">
        <f t="shared" si="26"/>
        <v>17</v>
      </c>
      <c r="BW56" s="246">
        <f t="shared" si="26"/>
        <v>17</v>
      </c>
      <c r="BX56" s="246">
        <f t="shared" si="26"/>
        <v>17</v>
      </c>
      <c r="BY56" s="258">
        <f t="shared" si="26"/>
        <v>17</v>
      </c>
      <c r="BZ56" s="258">
        <f t="shared" si="26"/>
        <v>17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17</v>
      </c>
      <c r="G58" s="248">
        <f>G55*G56</f>
        <v>17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1.19</v>
      </c>
      <c r="K58" s="249">
        <f>K55*K56</f>
        <v>0</v>
      </c>
      <c r="L58" s="249">
        <f>L55*L56/1000</f>
        <v>7.6499999999999999E-2</v>
      </c>
      <c r="M58" s="249">
        <f t="shared" si="27"/>
        <v>0</v>
      </c>
      <c r="N58" s="249">
        <f t="shared" si="27"/>
        <v>8.4150000000000003E-2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1.7000000000000001E-2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4.2500000000000003E-2</v>
      </c>
      <c r="AD58" s="249">
        <f t="shared" si="27"/>
        <v>0</v>
      </c>
      <c r="AE58" s="249">
        <f t="shared" si="27"/>
        <v>0</v>
      </c>
      <c r="AF58" s="249">
        <f t="shared" si="27"/>
        <v>0.23799999999999999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5.0999999999999997E-2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8.5000000000000006E-2</v>
      </c>
      <c r="AY58" s="249">
        <f t="shared" si="27"/>
        <v>0</v>
      </c>
      <c r="AZ58" s="249">
        <f t="shared" si="27"/>
        <v>0</v>
      </c>
      <c r="BA58" s="249">
        <f t="shared" si="27"/>
        <v>0.83299999999999996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0.95199999999999996</v>
      </c>
      <c r="BK58" s="249">
        <f t="shared" si="27"/>
        <v>0.187</v>
      </c>
      <c r="BL58" s="249">
        <f t="shared" si="27"/>
        <v>0.13600000000000001</v>
      </c>
      <c r="BM58" s="249">
        <f t="shared" si="27"/>
        <v>0</v>
      </c>
      <c r="BN58" s="249">
        <f t="shared" si="27"/>
        <v>0</v>
      </c>
      <c r="BO58" s="249">
        <f t="shared" si="27"/>
        <v>0.68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1.53</v>
      </c>
      <c r="BW58" s="249">
        <f t="shared" si="28"/>
        <v>0</v>
      </c>
      <c r="BX58" s="249">
        <f t="shared" si="28"/>
        <v>1.02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9">E58*E59</f>
        <v>0</v>
      </c>
      <c r="F60" s="239">
        <f>F58*F59</f>
        <v>357</v>
      </c>
      <c r="G60" s="239">
        <f t="shared" si="29"/>
        <v>102</v>
      </c>
      <c r="H60" s="239">
        <f t="shared" si="29"/>
        <v>0</v>
      </c>
      <c r="I60" s="239">
        <f t="shared" si="29"/>
        <v>0</v>
      </c>
      <c r="J60" s="239">
        <f t="shared" si="29"/>
        <v>101.14999999999999</v>
      </c>
      <c r="K60" s="252">
        <f t="shared" si="29"/>
        <v>0</v>
      </c>
      <c r="L60" s="252">
        <f t="shared" si="29"/>
        <v>10.709999999999999</v>
      </c>
      <c r="M60" s="252">
        <f t="shared" si="29"/>
        <v>0</v>
      </c>
      <c r="N60" s="252">
        <f t="shared" si="29"/>
        <v>0.84150000000000003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0.68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7.0125000000000002</v>
      </c>
      <c r="AD60" s="252">
        <f t="shared" si="29"/>
        <v>0</v>
      </c>
      <c r="AE60" s="252">
        <f t="shared" si="29"/>
        <v>0</v>
      </c>
      <c r="AF60" s="252">
        <f t="shared" si="29"/>
        <v>13.09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30.599999999999998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23.290000000000003</v>
      </c>
      <c r="AY60" s="252">
        <f t="shared" si="29"/>
        <v>0</v>
      </c>
      <c r="AZ60" s="252">
        <f t="shared" si="29"/>
        <v>0</v>
      </c>
      <c r="BA60" s="252">
        <f t="shared" si="29"/>
        <v>149.94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33.32</v>
      </c>
      <c r="BK60" s="252">
        <f t="shared" si="29"/>
        <v>4.1139999999999999</v>
      </c>
      <c r="BL60" s="252">
        <f t="shared" si="29"/>
        <v>4.3520000000000003</v>
      </c>
      <c r="BM60" s="252">
        <f t="shared" si="29"/>
        <v>0</v>
      </c>
      <c r="BN60" s="252">
        <f t="shared" si="29"/>
        <v>0</v>
      </c>
      <c r="BO60" s="252">
        <f t="shared" si="29"/>
        <v>20.400000000000002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137.69999999999999</v>
      </c>
      <c r="BW60" s="252">
        <f t="shared" si="30"/>
        <v>0</v>
      </c>
      <c r="BX60" s="252">
        <f>BX58*BX59</f>
        <v>40.799999999999997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CA1000"/>
  <sheetViews>
    <sheetView topLeftCell="A39" zoomScale="80" zoomScaleNormal="80" workbookViewId="0">
      <selection activeCell="AB10" sqref="AB10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24" t="str">
        <f>ССЫЛКИ!A5</f>
        <v>Февраль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426" t="s">
        <v>397</v>
      </c>
      <c r="B5" s="426"/>
      <c r="C5" s="36"/>
      <c r="D5" s="36"/>
      <c r="E5" s="36"/>
      <c r="F5" s="36"/>
      <c r="G5" s="36"/>
      <c r="H5" s="36"/>
      <c r="I5" s="36"/>
      <c r="J5" s="36"/>
      <c r="K5" s="38"/>
      <c r="L5" s="425" t="str">
        <f>VLOOKUP(B4,Общее_количество_учащихся,2,FALSE)</f>
        <v>Среда</v>
      </c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3" t="s">
        <v>68</v>
      </c>
      <c r="B6" s="434"/>
      <c r="C6" s="40"/>
      <c r="D6" s="427" t="s">
        <v>69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73.45" customHeight="1">
      <c r="A7" s="435"/>
      <c r="B7" s="43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144</v>
      </c>
      <c r="B8" s="44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 t="s">
        <v>111</v>
      </c>
      <c r="B9" s="444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01" t="s">
        <v>84</v>
      </c>
      <c r="B10" s="40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43" t="s">
        <v>115</v>
      </c>
      <c r="B11" s="44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39" t="s">
        <v>61</v>
      </c>
      <c r="B12" s="4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45" t="s">
        <v>99</v>
      </c>
      <c r="B13" s="44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3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9"/>
      <c r="B16" s="44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41" t="s">
        <v>74</v>
      </c>
      <c r="B17" s="442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9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32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>AD16*AD17</f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>BZ16*BZ17</f>
        <v>0</v>
      </c>
    </row>
    <row r="20" spans="1:79">
      <c r="A20" s="431" t="s">
        <v>64</v>
      </c>
      <c r="B20" s="432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32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32"/>
      <c r="C22" s="51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174.6" hidden="1" customHeight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77" t="s">
        <v>75</v>
      </c>
      <c r="B31" s="37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>AD28*AD29</f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t="174.6" hidden="1" customHeight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t="174.6" hidden="1" customHeight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399</v>
      </c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0" t="s">
        <v>102</v>
      </c>
      <c r="B39" s="42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01" t="s">
        <v>103</v>
      </c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01" t="s">
        <v>104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01" t="s">
        <v>61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01" t="s">
        <v>94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01" t="s">
        <v>147</v>
      </c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43" t="s">
        <v>115</v>
      </c>
      <c r="B45" s="444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01"/>
      <c r="B47" s="400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405" t="s">
        <v>74</v>
      </c>
      <c r="B48" s="406"/>
      <c r="C48" s="236">
        <f>C49</f>
        <v>17</v>
      </c>
      <c r="D48" s="236">
        <f t="shared" ref="D48:BO48" si="18">C48</f>
        <v>17</v>
      </c>
      <c r="E48" s="236">
        <f t="shared" si="18"/>
        <v>17</v>
      </c>
      <c r="F48" s="236">
        <f t="shared" si="18"/>
        <v>17</v>
      </c>
      <c r="G48" s="236">
        <f t="shared" si="18"/>
        <v>17</v>
      </c>
      <c r="H48" s="236">
        <f t="shared" si="18"/>
        <v>17</v>
      </c>
      <c r="I48" s="236">
        <f t="shared" si="18"/>
        <v>17</v>
      </c>
      <c r="J48" s="236">
        <f t="shared" si="18"/>
        <v>17</v>
      </c>
      <c r="K48" s="236">
        <f t="shared" si="18"/>
        <v>17</v>
      </c>
      <c r="L48" s="236">
        <f t="shared" si="18"/>
        <v>17</v>
      </c>
      <c r="M48" s="236">
        <f t="shared" si="18"/>
        <v>17</v>
      </c>
      <c r="N48" s="236">
        <f t="shared" si="18"/>
        <v>17</v>
      </c>
      <c r="O48" s="236">
        <f t="shared" si="18"/>
        <v>17</v>
      </c>
      <c r="P48" s="236">
        <f t="shared" si="18"/>
        <v>17</v>
      </c>
      <c r="Q48" s="236">
        <f t="shared" si="18"/>
        <v>17</v>
      </c>
      <c r="R48" s="236">
        <f t="shared" si="18"/>
        <v>17</v>
      </c>
      <c r="S48" s="236">
        <f t="shared" si="18"/>
        <v>17</v>
      </c>
      <c r="T48" s="236">
        <f t="shared" si="18"/>
        <v>17</v>
      </c>
      <c r="U48" s="236">
        <f t="shared" si="18"/>
        <v>17</v>
      </c>
      <c r="V48" s="236">
        <f t="shared" si="18"/>
        <v>17</v>
      </c>
      <c r="W48" s="236">
        <f t="shared" si="18"/>
        <v>17</v>
      </c>
      <c r="X48" s="236">
        <f t="shared" si="18"/>
        <v>17</v>
      </c>
      <c r="Y48" s="236">
        <f t="shared" si="18"/>
        <v>17</v>
      </c>
      <c r="Z48" s="236">
        <f t="shared" si="18"/>
        <v>17</v>
      </c>
      <c r="AA48" s="236">
        <f t="shared" si="18"/>
        <v>17</v>
      </c>
      <c r="AB48" s="236">
        <f t="shared" si="18"/>
        <v>17</v>
      </c>
      <c r="AC48" s="236">
        <f t="shared" si="18"/>
        <v>17</v>
      </c>
      <c r="AD48" s="236">
        <f t="shared" si="18"/>
        <v>17</v>
      </c>
      <c r="AE48" s="236">
        <f t="shared" si="18"/>
        <v>17</v>
      </c>
      <c r="AF48" s="236">
        <f t="shared" si="18"/>
        <v>17</v>
      </c>
      <c r="AG48" s="236">
        <f t="shared" si="18"/>
        <v>17</v>
      </c>
      <c r="AH48" s="236">
        <f t="shared" si="18"/>
        <v>17</v>
      </c>
      <c r="AI48" s="236">
        <f t="shared" si="18"/>
        <v>17</v>
      </c>
      <c r="AJ48" s="236">
        <f t="shared" si="18"/>
        <v>17</v>
      </c>
      <c r="AK48" s="236">
        <f t="shared" si="18"/>
        <v>17</v>
      </c>
      <c r="AL48" s="236">
        <f t="shared" si="18"/>
        <v>17</v>
      </c>
      <c r="AM48" s="236">
        <f t="shared" si="18"/>
        <v>17</v>
      </c>
      <c r="AN48" s="236">
        <f t="shared" si="18"/>
        <v>17</v>
      </c>
      <c r="AO48" s="236">
        <f t="shared" si="18"/>
        <v>17</v>
      </c>
      <c r="AP48" s="236">
        <f t="shared" si="18"/>
        <v>17</v>
      </c>
      <c r="AQ48" s="236">
        <f t="shared" si="18"/>
        <v>17</v>
      </c>
      <c r="AR48" s="236">
        <f t="shared" si="18"/>
        <v>17</v>
      </c>
      <c r="AS48" s="236">
        <f t="shared" si="18"/>
        <v>17</v>
      </c>
      <c r="AT48" s="236">
        <f t="shared" si="18"/>
        <v>17</v>
      </c>
      <c r="AU48" s="236">
        <f t="shared" si="18"/>
        <v>17</v>
      </c>
      <c r="AV48" s="236">
        <f t="shared" si="18"/>
        <v>17</v>
      </c>
      <c r="AW48" s="236">
        <f t="shared" si="18"/>
        <v>17</v>
      </c>
      <c r="AX48" s="236">
        <f t="shared" si="18"/>
        <v>17</v>
      </c>
      <c r="AY48" s="236">
        <f t="shared" si="18"/>
        <v>17</v>
      </c>
      <c r="AZ48" s="236">
        <f t="shared" si="18"/>
        <v>17</v>
      </c>
      <c r="BA48" s="236">
        <f t="shared" si="18"/>
        <v>17</v>
      </c>
      <c r="BB48" s="236">
        <f t="shared" si="18"/>
        <v>17</v>
      </c>
      <c r="BC48" s="236">
        <f t="shared" si="18"/>
        <v>17</v>
      </c>
      <c r="BD48" s="236">
        <f t="shared" si="18"/>
        <v>17</v>
      </c>
      <c r="BE48" s="236">
        <f t="shared" si="18"/>
        <v>17</v>
      </c>
      <c r="BF48" s="236">
        <f t="shared" si="18"/>
        <v>17</v>
      </c>
      <c r="BG48" s="236">
        <f t="shared" si="18"/>
        <v>17</v>
      </c>
      <c r="BH48" s="236">
        <f t="shared" si="18"/>
        <v>17</v>
      </c>
      <c r="BI48" s="236">
        <f t="shared" si="18"/>
        <v>17</v>
      </c>
      <c r="BJ48" s="236">
        <f t="shared" si="18"/>
        <v>17</v>
      </c>
      <c r="BK48" s="236">
        <f t="shared" si="18"/>
        <v>17</v>
      </c>
      <c r="BL48" s="236">
        <f t="shared" si="18"/>
        <v>17</v>
      </c>
      <c r="BM48" s="236">
        <f t="shared" si="18"/>
        <v>17</v>
      </c>
      <c r="BN48" s="236">
        <f t="shared" si="18"/>
        <v>17</v>
      </c>
      <c r="BO48" s="236">
        <f t="shared" si="18"/>
        <v>17</v>
      </c>
      <c r="BP48" s="236">
        <f t="shared" ref="BP48:BZ48" si="19">BO48</f>
        <v>17</v>
      </c>
      <c r="BQ48" s="236">
        <f t="shared" si="19"/>
        <v>17</v>
      </c>
      <c r="BR48" s="236">
        <f t="shared" si="19"/>
        <v>17</v>
      </c>
      <c r="BS48" s="236">
        <f t="shared" si="19"/>
        <v>17</v>
      </c>
      <c r="BT48" s="236">
        <f t="shared" si="19"/>
        <v>17</v>
      </c>
      <c r="BU48" s="236">
        <f t="shared" si="19"/>
        <v>17</v>
      </c>
      <c r="BV48" s="236">
        <f t="shared" si="19"/>
        <v>17</v>
      </c>
      <c r="BW48" s="236">
        <f t="shared" si="19"/>
        <v>17</v>
      </c>
      <c r="BX48" s="236">
        <f t="shared" si="19"/>
        <v>17</v>
      </c>
      <c r="BY48" s="258">
        <f t="shared" si="19"/>
        <v>17</v>
      </c>
      <c r="BZ48" s="258">
        <f t="shared" si="19"/>
        <v>17</v>
      </c>
      <c r="CA48" s="230"/>
    </row>
    <row r="49" spans="1:79" s="256" customFormat="1" ht="20.25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8.1599999999999992E-2</v>
      </c>
      <c r="M50" s="240">
        <f t="shared" si="20"/>
        <v>0</v>
      </c>
      <c r="N50" s="240">
        <f t="shared" si="20"/>
        <v>0.11134999999999999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0.11899999999999999</v>
      </c>
      <c r="W50" s="240">
        <f t="shared" si="20"/>
        <v>0</v>
      </c>
      <c r="X50" s="240">
        <f t="shared" si="20"/>
        <v>0</v>
      </c>
      <c r="Y50" s="240">
        <f t="shared" si="20"/>
        <v>1.7000000000000001E-2</v>
      </c>
      <c r="Z50" s="240">
        <f t="shared" si="20"/>
        <v>0</v>
      </c>
      <c r="AA50" s="240">
        <f t="shared" si="20"/>
        <v>0</v>
      </c>
      <c r="AB50" s="240">
        <f t="shared" si="20"/>
        <v>3.4</v>
      </c>
      <c r="AC50" s="240">
        <f t="shared" si="20"/>
        <v>0.1105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0.51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6.8000000000000005E-2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8.5000000000000006E-2</v>
      </c>
      <c r="AY50" s="240">
        <f t="shared" si="20"/>
        <v>0</v>
      </c>
      <c r="AZ50" s="240">
        <f t="shared" si="20"/>
        <v>0</v>
      </c>
      <c r="BA50" s="240">
        <f t="shared" si="20"/>
        <v>0.71399999999999997</v>
      </c>
      <c r="BB50" s="240">
        <f t="shared" si="20"/>
        <v>0</v>
      </c>
      <c r="BC50" s="240">
        <f t="shared" si="20"/>
        <v>0</v>
      </c>
      <c r="BD50" s="240">
        <f t="shared" si="20"/>
        <v>0.90100000000000002</v>
      </c>
      <c r="BE50" s="240">
        <f t="shared" si="20"/>
        <v>0</v>
      </c>
      <c r="BF50" s="240">
        <f t="shared" si="20"/>
        <v>0</v>
      </c>
      <c r="BG50" s="240">
        <f t="shared" si="20"/>
        <v>1.7000000000000001E-2</v>
      </c>
      <c r="BH50" s="240">
        <f t="shared" si="20"/>
        <v>0</v>
      </c>
      <c r="BI50" s="240">
        <f t="shared" si="20"/>
        <v>0.51</v>
      </c>
      <c r="BJ50" s="240">
        <f t="shared" si="20"/>
        <v>0.85</v>
      </c>
      <c r="BK50" s="240">
        <f t="shared" si="20"/>
        <v>0.13600000000000001</v>
      </c>
      <c r="BL50" s="240">
        <f t="shared" si="20"/>
        <v>0.374</v>
      </c>
      <c r="BM50" s="240">
        <f t="shared" si="20"/>
        <v>0.17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1.02</v>
      </c>
      <c r="BY50" s="238">
        <f t="shared" si="21"/>
        <v>0</v>
      </c>
      <c r="BZ50" s="238">
        <f>BZ47*BZ48</f>
        <v>17</v>
      </c>
      <c r="CA50" s="230"/>
    </row>
    <row r="51" spans="1:79" s="256" customForma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07" t="s">
        <v>76</v>
      </c>
      <c r="B52" s="408"/>
      <c r="C52" s="242">
        <f>SUM(D52:BZ52)</f>
        <v>1037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11.423999999999999</v>
      </c>
      <c r="M52" s="240">
        <f t="shared" si="22"/>
        <v>0</v>
      </c>
      <c r="N52" s="240">
        <f t="shared" si="22"/>
        <v>1.1134999999999999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15.469999999999999</v>
      </c>
      <c r="W52" s="240">
        <f t="shared" si="22"/>
        <v>0</v>
      </c>
      <c r="X52" s="240">
        <f t="shared" si="22"/>
        <v>0</v>
      </c>
      <c r="Y52" s="240">
        <f t="shared" si="22"/>
        <v>0.68</v>
      </c>
      <c r="Z52" s="240">
        <f t="shared" si="22"/>
        <v>0</v>
      </c>
      <c r="AA52" s="240">
        <f t="shared" si="22"/>
        <v>0</v>
      </c>
      <c r="AB52" s="240">
        <f t="shared" si="22"/>
        <v>238</v>
      </c>
      <c r="AC52" s="240">
        <f t="shared" si="22"/>
        <v>18.232500000000002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28.05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40.800000000000004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23.290000000000003</v>
      </c>
      <c r="AY52" s="240">
        <f t="shared" si="22"/>
        <v>0</v>
      </c>
      <c r="AZ52" s="240">
        <f t="shared" si="22"/>
        <v>0</v>
      </c>
      <c r="BA52" s="240">
        <f t="shared" si="22"/>
        <v>128.51999999999998</v>
      </c>
      <c r="BB52" s="240">
        <f t="shared" si="22"/>
        <v>0</v>
      </c>
      <c r="BC52" s="240">
        <f t="shared" si="22"/>
        <v>0</v>
      </c>
      <c r="BD52" s="240">
        <f t="shared" si="22"/>
        <v>270.3</v>
      </c>
      <c r="BE52" s="240">
        <f t="shared" si="22"/>
        <v>0</v>
      </c>
      <c r="BF52" s="240">
        <f t="shared" si="22"/>
        <v>0</v>
      </c>
      <c r="BG52" s="240">
        <f t="shared" si="22"/>
        <v>5.1000000000000005</v>
      </c>
      <c r="BH52" s="240">
        <f t="shared" si="22"/>
        <v>0</v>
      </c>
      <c r="BI52" s="240">
        <f t="shared" si="22"/>
        <v>10.71</v>
      </c>
      <c r="BJ52" s="240">
        <f t="shared" si="22"/>
        <v>29.75</v>
      </c>
      <c r="BK52" s="240">
        <f t="shared" si="22"/>
        <v>2.992</v>
      </c>
      <c r="BL52" s="240">
        <f t="shared" si="22"/>
        <v>11.968</v>
      </c>
      <c r="BM52" s="240">
        <f t="shared" si="22"/>
        <v>23.8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40.799999999999997</v>
      </c>
      <c r="BY52" s="243">
        <f t="shared" si="22"/>
        <v>0</v>
      </c>
      <c r="BZ52" s="243">
        <f t="shared" si="22"/>
        <v>136</v>
      </c>
      <c r="CA52" s="230"/>
    </row>
    <row r="53" spans="1:79" s="256" customFormat="1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5">D56</f>
        <v>17</v>
      </c>
      <c r="F56" s="246">
        <f t="shared" si="25"/>
        <v>17</v>
      </c>
      <c r="G56" s="246">
        <f t="shared" si="25"/>
        <v>17</v>
      </c>
      <c r="H56" s="246">
        <f t="shared" si="25"/>
        <v>17</v>
      </c>
      <c r="I56" s="246">
        <f t="shared" si="25"/>
        <v>17</v>
      </c>
      <c r="J56" s="246">
        <f t="shared" si="25"/>
        <v>17</v>
      </c>
      <c r="K56" s="246">
        <f t="shared" si="25"/>
        <v>17</v>
      </c>
      <c r="L56" s="246">
        <f t="shared" si="25"/>
        <v>17</v>
      </c>
      <c r="M56" s="246">
        <f t="shared" si="25"/>
        <v>17</v>
      </c>
      <c r="N56" s="246">
        <f t="shared" si="25"/>
        <v>17</v>
      </c>
      <c r="O56" s="246">
        <f t="shared" si="25"/>
        <v>17</v>
      </c>
      <c r="P56" s="246">
        <f t="shared" si="25"/>
        <v>17</v>
      </c>
      <c r="Q56" s="246">
        <f t="shared" si="25"/>
        <v>17</v>
      </c>
      <c r="R56" s="246">
        <f t="shared" si="25"/>
        <v>17</v>
      </c>
      <c r="S56" s="246">
        <f t="shared" si="25"/>
        <v>17</v>
      </c>
      <c r="T56" s="246">
        <f t="shared" si="25"/>
        <v>17</v>
      </c>
      <c r="U56" s="246">
        <f t="shared" si="25"/>
        <v>17</v>
      </c>
      <c r="V56" s="246">
        <f t="shared" si="25"/>
        <v>17</v>
      </c>
      <c r="W56" s="246">
        <f t="shared" si="25"/>
        <v>17</v>
      </c>
      <c r="X56" s="246">
        <f t="shared" si="25"/>
        <v>17</v>
      </c>
      <c r="Y56" s="246">
        <f t="shared" si="25"/>
        <v>17</v>
      </c>
      <c r="Z56" s="246">
        <f t="shared" si="25"/>
        <v>17</v>
      </c>
      <c r="AA56" s="246">
        <f t="shared" si="25"/>
        <v>17</v>
      </c>
      <c r="AB56" s="246">
        <f t="shared" si="25"/>
        <v>17</v>
      </c>
      <c r="AC56" s="246">
        <f t="shared" si="25"/>
        <v>17</v>
      </c>
      <c r="AD56" s="246">
        <f t="shared" si="25"/>
        <v>17</v>
      </c>
      <c r="AE56" s="246">
        <f t="shared" si="25"/>
        <v>17</v>
      </c>
      <c r="AF56" s="246">
        <f t="shared" si="25"/>
        <v>17</v>
      </c>
      <c r="AG56" s="246">
        <f t="shared" si="25"/>
        <v>17</v>
      </c>
      <c r="AH56" s="246">
        <f t="shared" si="25"/>
        <v>17</v>
      </c>
      <c r="AI56" s="246">
        <f t="shared" si="25"/>
        <v>17</v>
      </c>
      <c r="AJ56" s="246">
        <f t="shared" si="25"/>
        <v>17</v>
      </c>
      <c r="AK56" s="246">
        <f t="shared" si="25"/>
        <v>17</v>
      </c>
      <c r="AL56" s="246">
        <f t="shared" si="25"/>
        <v>17</v>
      </c>
      <c r="AM56" s="246">
        <f t="shared" si="25"/>
        <v>17</v>
      </c>
      <c r="AN56" s="246">
        <f t="shared" si="25"/>
        <v>17</v>
      </c>
      <c r="AO56" s="246">
        <f t="shared" si="25"/>
        <v>17</v>
      </c>
      <c r="AP56" s="246">
        <f t="shared" si="25"/>
        <v>17</v>
      </c>
      <c r="AQ56" s="246">
        <f t="shared" si="25"/>
        <v>17</v>
      </c>
      <c r="AR56" s="246">
        <f t="shared" si="25"/>
        <v>17</v>
      </c>
      <c r="AS56" s="246">
        <f t="shared" si="25"/>
        <v>17</v>
      </c>
      <c r="AT56" s="246">
        <f t="shared" si="25"/>
        <v>17</v>
      </c>
      <c r="AU56" s="246">
        <f t="shared" si="25"/>
        <v>17</v>
      </c>
      <c r="AV56" s="246">
        <f t="shared" si="25"/>
        <v>17</v>
      </c>
      <c r="AW56" s="246">
        <f t="shared" si="25"/>
        <v>17</v>
      </c>
      <c r="AX56" s="246">
        <f t="shared" si="25"/>
        <v>17</v>
      </c>
      <c r="AY56" s="246">
        <f t="shared" si="25"/>
        <v>17</v>
      </c>
      <c r="AZ56" s="246">
        <f t="shared" si="25"/>
        <v>17</v>
      </c>
      <c r="BA56" s="246">
        <f t="shared" si="25"/>
        <v>17</v>
      </c>
      <c r="BB56" s="246">
        <f t="shared" si="25"/>
        <v>17</v>
      </c>
      <c r="BC56" s="246">
        <f t="shared" si="25"/>
        <v>17</v>
      </c>
      <c r="BD56" s="246">
        <f t="shared" si="25"/>
        <v>17</v>
      </c>
      <c r="BE56" s="246">
        <f t="shared" si="25"/>
        <v>17</v>
      </c>
      <c r="BF56" s="246">
        <f t="shared" si="25"/>
        <v>17</v>
      </c>
      <c r="BG56" s="246">
        <f t="shared" si="25"/>
        <v>17</v>
      </c>
      <c r="BH56" s="246">
        <f t="shared" si="25"/>
        <v>17</v>
      </c>
      <c r="BI56" s="246">
        <f t="shared" si="25"/>
        <v>17</v>
      </c>
      <c r="BJ56" s="246">
        <f t="shared" si="25"/>
        <v>17</v>
      </c>
      <c r="BK56" s="246">
        <f t="shared" si="25"/>
        <v>17</v>
      </c>
      <c r="BL56" s="246">
        <f t="shared" si="25"/>
        <v>17</v>
      </c>
      <c r="BM56" s="246">
        <f t="shared" si="25"/>
        <v>17</v>
      </c>
      <c r="BN56" s="246">
        <f t="shared" si="25"/>
        <v>17</v>
      </c>
      <c r="BO56" s="246">
        <f t="shared" si="25"/>
        <v>17</v>
      </c>
      <c r="BP56" s="246">
        <f t="shared" si="25"/>
        <v>17</v>
      </c>
      <c r="BQ56" s="246">
        <f t="shared" ref="BQ56:BZ56" si="26">BP56</f>
        <v>17</v>
      </c>
      <c r="BR56" s="246">
        <f t="shared" si="26"/>
        <v>17</v>
      </c>
      <c r="BS56" s="246">
        <f t="shared" si="26"/>
        <v>17</v>
      </c>
      <c r="BT56" s="246">
        <f t="shared" si="26"/>
        <v>17</v>
      </c>
      <c r="BU56" s="246">
        <f t="shared" si="26"/>
        <v>17</v>
      </c>
      <c r="BV56" s="246">
        <f t="shared" si="26"/>
        <v>17</v>
      </c>
      <c r="BW56" s="246">
        <f t="shared" si="26"/>
        <v>17</v>
      </c>
      <c r="BX56" s="246">
        <f t="shared" si="26"/>
        <v>17</v>
      </c>
      <c r="BY56" s="258">
        <f t="shared" si="26"/>
        <v>17</v>
      </c>
      <c r="BZ56" s="258">
        <f t="shared" si="26"/>
        <v>17</v>
      </c>
      <c r="CA56" s="230"/>
    </row>
    <row r="57" spans="1:79" s="256" customFormat="1" ht="21" hidden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8.1599999999999992E-2</v>
      </c>
      <c r="M58" s="249">
        <f t="shared" si="27"/>
        <v>0</v>
      </c>
      <c r="N58" s="249">
        <f t="shared" si="27"/>
        <v>0.11134999999999999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0.11899999999999999</v>
      </c>
      <c r="W58" s="249">
        <f t="shared" si="27"/>
        <v>0</v>
      </c>
      <c r="X58" s="249">
        <f t="shared" si="27"/>
        <v>0</v>
      </c>
      <c r="Y58" s="249">
        <f t="shared" si="27"/>
        <v>1.7000000000000001E-2</v>
      </c>
      <c r="Z58" s="249">
        <f t="shared" si="27"/>
        <v>0</v>
      </c>
      <c r="AA58" s="249">
        <f t="shared" si="27"/>
        <v>0</v>
      </c>
      <c r="AB58" s="249">
        <f t="shared" si="27"/>
        <v>3.4</v>
      </c>
      <c r="AC58" s="249">
        <f t="shared" si="27"/>
        <v>0.1105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0.51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6.8000000000000005E-2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8.5000000000000006E-2</v>
      </c>
      <c r="AY58" s="249">
        <f t="shared" si="27"/>
        <v>0</v>
      </c>
      <c r="AZ58" s="249">
        <f t="shared" si="27"/>
        <v>0</v>
      </c>
      <c r="BA58" s="249">
        <f t="shared" si="27"/>
        <v>0.71399999999999997</v>
      </c>
      <c r="BB58" s="249">
        <f t="shared" si="27"/>
        <v>0</v>
      </c>
      <c r="BC58" s="249">
        <f t="shared" si="27"/>
        <v>0</v>
      </c>
      <c r="BD58" s="249">
        <f t="shared" si="27"/>
        <v>0.90100000000000002</v>
      </c>
      <c r="BE58" s="249">
        <f t="shared" si="27"/>
        <v>0</v>
      </c>
      <c r="BF58" s="249">
        <f t="shared" si="27"/>
        <v>0</v>
      </c>
      <c r="BG58" s="249">
        <f t="shared" si="27"/>
        <v>1.7000000000000001E-2</v>
      </c>
      <c r="BH58" s="249">
        <f>BH55*BH56</f>
        <v>0</v>
      </c>
      <c r="BI58" s="249">
        <f t="shared" si="27"/>
        <v>0.51</v>
      </c>
      <c r="BJ58" s="249">
        <f t="shared" si="27"/>
        <v>0.85</v>
      </c>
      <c r="BK58" s="249">
        <f t="shared" si="27"/>
        <v>0.13600000000000001</v>
      </c>
      <c r="BL58" s="249">
        <f t="shared" si="27"/>
        <v>0.374</v>
      </c>
      <c r="BM58" s="249">
        <f t="shared" si="27"/>
        <v>0.17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1.02</v>
      </c>
      <c r="BY58" s="249">
        <f t="shared" si="28"/>
        <v>0</v>
      </c>
      <c r="BZ58" s="249">
        <f>BZ55*BZ56</f>
        <v>17</v>
      </c>
      <c r="CA58" s="230"/>
    </row>
    <row r="59" spans="1:79" s="256" customFormat="1" hidden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11.423999999999999</v>
      </c>
      <c r="M60" s="252">
        <f t="shared" si="29"/>
        <v>0</v>
      </c>
      <c r="N60" s="252">
        <f t="shared" si="29"/>
        <v>1.1134999999999999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15.469999999999999</v>
      </c>
      <c r="W60" s="252">
        <f t="shared" si="29"/>
        <v>0</v>
      </c>
      <c r="X60" s="252">
        <f t="shared" si="29"/>
        <v>0</v>
      </c>
      <c r="Y60" s="252">
        <f t="shared" si="29"/>
        <v>0.68</v>
      </c>
      <c r="Z60" s="252">
        <f t="shared" si="29"/>
        <v>0</v>
      </c>
      <c r="AA60" s="252">
        <f t="shared" si="29"/>
        <v>0</v>
      </c>
      <c r="AB60" s="252">
        <f t="shared" si="29"/>
        <v>238</v>
      </c>
      <c r="AC60" s="252">
        <f t="shared" si="29"/>
        <v>18.232500000000002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28.05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40.800000000000004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23.290000000000003</v>
      </c>
      <c r="AY60" s="252">
        <f t="shared" si="29"/>
        <v>0</v>
      </c>
      <c r="AZ60" s="252">
        <f t="shared" si="29"/>
        <v>0</v>
      </c>
      <c r="BA60" s="252">
        <f t="shared" si="29"/>
        <v>128.51999999999998</v>
      </c>
      <c r="BB60" s="252">
        <f t="shared" si="29"/>
        <v>0</v>
      </c>
      <c r="BC60" s="252">
        <f t="shared" si="29"/>
        <v>0</v>
      </c>
      <c r="BD60" s="252">
        <f t="shared" si="29"/>
        <v>270.3</v>
      </c>
      <c r="BE60" s="252">
        <f t="shared" si="29"/>
        <v>0</v>
      </c>
      <c r="BF60" s="252">
        <f t="shared" si="29"/>
        <v>0</v>
      </c>
      <c r="BG60" s="252">
        <f t="shared" si="29"/>
        <v>5.1000000000000005</v>
      </c>
      <c r="BH60" s="252">
        <f t="shared" si="29"/>
        <v>0</v>
      </c>
      <c r="BI60" s="252">
        <f t="shared" si="29"/>
        <v>10.71</v>
      </c>
      <c r="BJ60" s="252">
        <f t="shared" si="29"/>
        <v>29.75</v>
      </c>
      <c r="BK60" s="252">
        <f t="shared" si="29"/>
        <v>2.992</v>
      </c>
      <c r="BL60" s="252">
        <f t="shared" si="29"/>
        <v>11.968</v>
      </c>
      <c r="BM60" s="252">
        <f t="shared" si="29"/>
        <v>23.8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40.799999999999997</v>
      </c>
      <c r="BY60" s="252">
        <f>BY58*BY59</f>
        <v>0</v>
      </c>
      <c r="BZ60" s="252">
        <f>BZ58*BZ59</f>
        <v>136</v>
      </c>
      <c r="CA60" s="230"/>
    </row>
    <row r="61" spans="1:79" s="256" customFormat="1" hidden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1037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33:B33"/>
    <mergeCell ref="A22:B2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5:B5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CA1000"/>
  <sheetViews>
    <sheetView topLeftCell="A44" zoomScale="80" zoomScaleNormal="80" workbookViewId="0">
      <selection activeCell="D14" sqref="D14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72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Четверг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60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376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39" t="s">
        <v>377</v>
      </c>
      <c r="B9" s="440"/>
      <c r="C9" s="41"/>
      <c r="D9" s="41"/>
      <c r="E9" s="41"/>
      <c r="F9" s="41"/>
      <c r="G9" s="41"/>
      <c r="H9" s="41"/>
      <c r="I9" s="41"/>
      <c r="J9" s="41">
        <v>39</v>
      </c>
      <c r="K9" s="41"/>
      <c r="L9" s="41"/>
      <c r="M9" s="41"/>
      <c r="N9" s="41">
        <v>1.9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9" t="s">
        <v>87</v>
      </c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39" t="s">
        <v>365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7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5" t="s">
        <v>378</v>
      </c>
      <c r="B12" s="44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39</v>
      </c>
      <c r="K16" s="41">
        <f t="shared" si="0"/>
        <v>0</v>
      </c>
      <c r="L16" s="41">
        <f t="shared" si="0"/>
        <v>1.6</v>
      </c>
      <c r="M16" s="41">
        <f t="shared" si="0"/>
        <v>7</v>
      </c>
      <c r="N16" s="41">
        <f t="shared" si="0"/>
        <v>1.9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</v>
      </c>
      <c r="K19" s="46">
        <f t="shared" si="3"/>
        <v>0</v>
      </c>
      <c r="L19" s="46">
        <f>L16*L17/1000</f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44">
        <f t="shared" si="3"/>
        <v>0</v>
      </c>
      <c r="BZ19" s="44">
        <f t="shared" si="3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0</v>
      </c>
      <c r="K21" s="46">
        <f t="shared" si="4"/>
        <v>0</v>
      </c>
      <c r="L21" s="46">
        <f>L19*L20</f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49">
        <f t="shared" si="4"/>
        <v>0</v>
      </c>
      <c r="BZ21" s="49">
        <f t="shared" si="4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39</v>
      </c>
      <c r="K28" s="15">
        <f t="shared" si="5"/>
        <v>0</v>
      </c>
      <c r="L28" s="15">
        <f t="shared" si="5"/>
        <v>1.6</v>
      </c>
      <c r="M28" s="15">
        <f t="shared" si="5"/>
        <v>7</v>
      </c>
      <c r="N28" s="15">
        <f t="shared" si="5"/>
        <v>1.9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</row>
    <row r="38" spans="1:79" ht="151.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01" t="s">
        <v>70</v>
      </c>
      <c r="B39" s="400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1" t="s">
        <v>71</v>
      </c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1" t="s">
        <v>400</v>
      </c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401" t="s">
        <v>72</v>
      </c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1" t="s">
        <v>61</v>
      </c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401" t="s">
        <v>56</v>
      </c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1" t="s">
        <v>73</v>
      </c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5.75" hidden="1" customHeight="1">
      <c r="A47" s="401"/>
      <c r="B47" s="400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5.75" hidden="1" customHeight="1">
      <c r="A48" s="405" t="s">
        <v>74</v>
      </c>
      <c r="B48" s="406"/>
      <c r="C48" s="236">
        <f>C49</f>
        <v>17</v>
      </c>
      <c r="D48" s="236">
        <f t="shared" ref="D48:BO48" si="16">C48</f>
        <v>17</v>
      </c>
      <c r="E48" s="236">
        <f t="shared" si="16"/>
        <v>17</v>
      </c>
      <c r="F48" s="236">
        <f t="shared" si="16"/>
        <v>17</v>
      </c>
      <c r="G48" s="236">
        <f t="shared" si="16"/>
        <v>17</v>
      </c>
      <c r="H48" s="236">
        <f t="shared" si="16"/>
        <v>17</v>
      </c>
      <c r="I48" s="236">
        <f t="shared" si="16"/>
        <v>17</v>
      </c>
      <c r="J48" s="236">
        <f t="shared" si="16"/>
        <v>17</v>
      </c>
      <c r="K48" s="236">
        <f t="shared" si="16"/>
        <v>17</v>
      </c>
      <c r="L48" s="236">
        <f t="shared" si="16"/>
        <v>17</v>
      </c>
      <c r="M48" s="236">
        <f t="shared" si="16"/>
        <v>17</v>
      </c>
      <c r="N48" s="236">
        <f t="shared" si="16"/>
        <v>17</v>
      </c>
      <c r="O48" s="236">
        <f t="shared" si="16"/>
        <v>17</v>
      </c>
      <c r="P48" s="236">
        <f t="shared" si="16"/>
        <v>17</v>
      </c>
      <c r="Q48" s="236">
        <f t="shared" si="16"/>
        <v>17</v>
      </c>
      <c r="R48" s="236">
        <f t="shared" si="16"/>
        <v>17</v>
      </c>
      <c r="S48" s="236">
        <f t="shared" si="16"/>
        <v>17</v>
      </c>
      <c r="T48" s="236">
        <f t="shared" si="16"/>
        <v>17</v>
      </c>
      <c r="U48" s="236">
        <f t="shared" si="16"/>
        <v>17</v>
      </c>
      <c r="V48" s="236">
        <f t="shared" si="16"/>
        <v>17</v>
      </c>
      <c r="W48" s="236">
        <f t="shared" si="16"/>
        <v>17</v>
      </c>
      <c r="X48" s="236">
        <f t="shared" si="16"/>
        <v>17</v>
      </c>
      <c r="Y48" s="236">
        <f t="shared" si="16"/>
        <v>17</v>
      </c>
      <c r="Z48" s="236">
        <f t="shared" si="16"/>
        <v>17</v>
      </c>
      <c r="AA48" s="236">
        <f t="shared" si="16"/>
        <v>17</v>
      </c>
      <c r="AB48" s="236">
        <f t="shared" si="16"/>
        <v>17</v>
      </c>
      <c r="AC48" s="236">
        <f t="shared" si="16"/>
        <v>17</v>
      </c>
      <c r="AD48" s="236">
        <f t="shared" si="16"/>
        <v>17</v>
      </c>
      <c r="AE48" s="236">
        <f t="shared" si="16"/>
        <v>17</v>
      </c>
      <c r="AF48" s="236">
        <f t="shared" si="16"/>
        <v>17</v>
      </c>
      <c r="AG48" s="236">
        <f t="shared" si="16"/>
        <v>17</v>
      </c>
      <c r="AH48" s="236">
        <f t="shared" si="16"/>
        <v>17</v>
      </c>
      <c r="AI48" s="236">
        <f t="shared" si="16"/>
        <v>17</v>
      </c>
      <c r="AJ48" s="236">
        <f t="shared" si="16"/>
        <v>17</v>
      </c>
      <c r="AK48" s="236">
        <f t="shared" si="16"/>
        <v>17</v>
      </c>
      <c r="AL48" s="236">
        <f t="shared" si="16"/>
        <v>17</v>
      </c>
      <c r="AM48" s="236">
        <f t="shared" si="16"/>
        <v>17</v>
      </c>
      <c r="AN48" s="236">
        <f t="shared" si="16"/>
        <v>17</v>
      </c>
      <c r="AO48" s="236">
        <f t="shared" si="16"/>
        <v>17</v>
      </c>
      <c r="AP48" s="236">
        <f t="shared" si="16"/>
        <v>17</v>
      </c>
      <c r="AQ48" s="236">
        <f t="shared" si="16"/>
        <v>17</v>
      </c>
      <c r="AR48" s="236">
        <f t="shared" si="16"/>
        <v>17</v>
      </c>
      <c r="AS48" s="236">
        <f t="shared" si="16"/>
        <v>17</v>
      </c>
      <c r="AT48" s="236">
        <f t="shared" si="16"/>
        <v>17</v>
      </c>
      <c r="AU48" s="236">
        <f t="shared" si="16"/>
        <v>17</v>
      </c>
      <c r="AV48" s="236">
        <f t="shared" si="16"/>
        <v>17</v>
      </c>
      <c r="AW48" s="236">
        <f t="shared" si="16"/>
        <v>17</v>
      </c>
      <c r="AX48" s="236">
        <f t="shared" si="16"/>
        <v>17</v>
      </c>
      <c r="AY48" s="236">
        <f t="shared" si="16"/>
        <v>17</v>
      </c>
      <c r="AZ48" s="236">
        <f t="shared" si="16"/>
        <v>17</v>
      </c>
      <c r="BA48" s="236">
        <f t="shared" si="16"/>
        <v>17</v>
      </c>
      <c r="BB48" s="236">
        <f t="shared" si="16"/>
        <v>17</v>
      </c>
      <c r="BC48" s="236">
        <f t="shared" si="16"/>
        <v>17</v>
      </c>
      <c r="BD48" s="236">
        <f t="shared" si="16"/>
        <v>17</v>
      </c>
      <c r="BE48" s="236">
        <f t="shared" si="16"/>
        <v>17</v>
      </c>
      <c r="BF48" s="236">
        <f t="shared" si="16"/>
        <v>17</v>
      </c>
      <c r="BG48" s="236">
        <f t="shared" si="16"/>
        <v>17</v>
      </c>
      <c r="BH48" s="236">
        <f t="shared" si="16"/>
        <v>17</v>
      </c>
      <c r="BI48" s="236">
        <f t="shared" si="16"/>
        <v>17</v>
      </c>
      <c r="BJ48" s="236">
        <f t="shared" si="16"/>
        <v>17</v>
      </c>
      <c r="BK48" s="236">
        <f t="shared" si="16"/>
        <v>17</v>
      </c>
      <c r="BL48" s="236">
        <f t="shared" si="16"/>
        <v>17</v>
      </c>
      <c r="BM48" s="236">
        <f t="shared" si="16"/>
        <v>17</v>
      </c>
      <c r="BN48" s="236">
        <f t="shared" si="16"/>
        <v>17</v>
      </c>
      <c r="BO48" s="236">
        <f t="shared" si="16"/>
        <v>17</v>
      </c>
      <c r="BP48" s="236">
        <f t="shared" ref="BP48:BZ48" si="17">BO48</f>
        <v>17</v>
      </c>
      <c r="BQ48" s="236">
        <f t="shared" si="17"/>
        <v>17</v>
      </c>
      <c r="BR48" s="236">
        <f t="shared" si="17"/>
        <v>17</v>
      </c>
      <c r="BS48" s="236">
        <f t="shared" si="17"/>
        <v>17</v>
      </c>
      <c r="BT48" s="236">
        <f t="shared" si="17"/>
        <v>17</v>
      </c>
      <c r="BU48" s="236">
        <f t="shared" si="17"/>
        <v>17</v>
      </c>
      <c r="BV48" s="236">
        <f t="shared" si="17"/>
        <v>17</v>
      </c>
      <c r="BW48" s="236">
        <f t="shared" si="17"/>
        <v>17</v>
      </c>
      <c r="BX48" s="236">
        <f t="shared" si="17"/>
        <v>17</v>
      </c>
      <c r="BY48" s="258">
        <f t="shared" si="17"/>
        <v>17</v>
      </c>
      <c r="BZ48" s="258">
        <f t="shared" si="17"/>
        <v>17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0.1802</v>
      </c>
      <c r="M50" s="240">
        <f t="shared" si="18"/>
        <v>0.11899999999999999</v>
      </c>
      <c r="N50" s="240">
        <f t="shared" si="18"/>
        <v>7.8199999999999992E-2</v>
      </c>
      <c r="O50" s="240">
        <f t="shared" si="18"/>
        <v>0.221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17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0.17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0.13600000000000001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8.5000000000000006E-2</v>
      </c>
      <c r="AL50" s="240">
        <f t="shared" si="18"/>
        <v>0</v>
      </c>
      <c r="AM50" s="240">
        <f t="shared" si="18"/>
        <v>0</v>
      </c>
      <c r="AN50" s="240">
        <f t="shared" si="18"/>
        <v>0.51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0.11899999999999999</v>
      </c>
      <c r="AY50" s="240">
        <f t="shared" si="18"/>
        <v>0</v>
      </c>
      <c r="AZ50" s="240">
        <f t="shared" si="18"/>
        <v>0</v>
      </c>
      <c r="BA50" s="240">
        <f t="shared" si="18"/>
        <v>1.887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1.7000000000000001E-2</v>
      </c>
      <c r="BH50" s="240">
        <f t="shared" si="18"/>
        <v>0</v>
      </c>
      <c r="BI50" s="240">
        <f t="shared" si="18"/>
        <v>0</v>
      </c>
      <c r="BJ50" s="240">
        <f t="shared" si="18"/>
        <v>0.68</v>
      </c>
      <c r="BK50" s="240">
        <f t="shared" si="18"/>
        <v>0.255</v>
      </c>
      <c r="BL50" s="240">
        <f t="shared" si="18"/>
        <v>1.19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1.7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0.47599999999999998</v>
      </c>
      <c r="BW50" s="240">
        <f t="shared" si="18"/>
        <v>0</v>
      </c>
      <c r="BX50" s="240">
        <f t="shared" ref="BX50:BZ50" si="19">BX47*BX48/1000</f>
        <v>1.02</v>
      </c>
      <c r="BY50" s="238">
        <f t="shared" si="19"/>
        <v>0</v>
      </c>
      <c r="BZ50" s="238">
        <f t="shared" si="19"/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1037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25.228000000000002</v>
      </c>
      <c r="M52" s="240">
        <f t="shared" si="20"/>
        <v>6.6639999999999997</v>
      </c>
      <c r="N52" s="240">
        <f t="shared" si="20"/>
        <v>0.78199999999999992</v>
      </c>
      <c r="O52" s="240">
        <f t="shared" si="20"/>
        <v>53.04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170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25.500000000000004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22.44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4.25</v>
      </c>
      <c r="AL52" s="240">
        <f t="shared" si="20"/>
        <v>0</v>
      </c>
      <c r="AM52" s="240">
        <f t="shared" si="20"/>
        <v>0</v>
      </c>
      <c r="AN52" s="240">
        <f t="shared" si="20"/>
        <v>30.6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32.606000000000002</v>
      </c>
      <c r="AY52" s="240">
        <f t="shared" si="20"/>
        <v>0</v>
      </c>
      <c r="AZ52" s="240">
        <f t="shared" si="20"/>
        <v>0</v>
      </c>
      <c r="BA52" s="240">
        <f t="shared" si="20"/>
        <v>339.66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5.1000000000000005</v>
      </c>
      <c r="BH52" s="240">
        <f t="shared" si="20"/>
        <v>0</v>
      </c>
      <c r="BI52" s="240">
        <f t="shared" si="20"/>
        <v>0</v>
      </c>
      <c r="BJ52" s="240">
        <f t="shared" si="20"/>
        <v>23.8</v>
      </c>
      <c r="BK52" s="240">
        <f t="shared" si="20"/>
        <v>5.61</v>
      </c>
      <c r="BL52" s="240">
        <f t="shared" si="20"/>
        <v>38.08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170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42.839999999999996</v>
      </c>
      <c r="BW52" s="240">
        <f t="shared" si="20"/>
        <v>0</v>
      </c>
      <c r="BX52" s="240">
        <f t="shared" si="20"/>
        <v>40.799999999999997</v>
      </c>
      <c r="BY52" s="243">
        <f t="shared" si="20"/>
        <v>0</v>
      </c>
      <c r="BZ52" s="243">
        <f t="shared" si="20"/>
        <v>0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01"/>
      <c r="B55" s="400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3">D56</f>
        <v>17</v>
      </c>
      <c r="F56" s="246">
        <f t="shared" si="23"/>
        <v>17</v>
      </c>
      <c r="G56" s="246">
        <f t="shared" si="23"/>
        <v>17</v>
      </c>
      <c r="H56" s="246">
        <f t="shared" si="23"/>
        <v>17</v>
      </c>
      <c r="I56" s="246">
        <f t="shared" si="23"/>
        <v>17</v>
      </c>
      <c r="J56" s="246">
        <f t="shared" si="23"/>
        <v>17</v>
      </c>
      <c r="K56" s="246">
        <f t="shared" si="23"/>
        <v>17</v>
      </c>
      <c r="L56" s="246">
        <f t="shared" si="23"/>
        <v>17</v>
      </c>
      <c r="M56" s="246">
        <f t="shared" si="23"/>
        <v>17</v>
      </c>
      <c r="N56" s="246">
        <f t="shared" si="23"/>
        <v>17</v>
      </c>
      <c r="O56" s="246">
        <f t="shared" si="23"/>
        <v>17</v>
      </c>
      <c r="P56" s="246">
        <f t="shared" si="23"/>
        <v>17</v>
      </c>
      <c r="Q56" s="246">
        <f t="shared" si="23"/>
        <v>17</v>
      </c>
      <c r="R56" s="246">
        <f t="shared" si="23"/>
        <v>17</v>
      </c>
      <c r="S56" s="246">
        <f t="shared" si="23"/>
        <v>17</v>
      </c>
      <c r="T56" s="246">
        <f t="shared" si="23"/>
        <v>17</v>
      </c>
      <c r="U56" s="246">
        <f t="shared" si="23"/>
        <v>17</v>
      </c>
      <c r="V56" s="246">
        <f t="shared" si="23"/>
        <v>17</v>
      </c>
      <c r="W56" s="246">
        <f t="shared" si="23"/>
        <v>17</v>
      </c>
      <c r="X56" s="246">
        <f t="shared" si="23"/>
        <v>17</v>
      </c>
      <c r="Y56" s="246">
        <f t="shared" si="23"/>
        <v>17</v>
      </c>
      <c r="Z56" s="246">
        <f t="shared" si="23"/>
        <v>17</v>
      </c>
      <c r="AA56" s="246">
        <f t="shared" si="23"/>
        <v>17</v>
      </c>
      <c r="AB56" s="246">
        <f t="shared" si="23"/>
        <v>17</v>
      </c>
      <c r="AC56" s="246">
        <f t="shared" si="23"/>
        <v>17</v>
      </c>
      <c r="AD56" s="246">
        <f t="shared" si="23"/>
        <v>17</v>
      </c>
      <c r="AE56" s="246">
        <f t="shared" si="23"/>
        <v>17</v>
      </c>
      <c r="AF56" s="246">
        <f t="shared" si="23"/>
        <v>17</v>
      </c>
      <c r="AG56" s="246">
        <f t="shared" si="23"/>
        <v>17</v>
      </c>
      <c r="AH56" s="246">
        <f t="shared" si="23"/>
        <v>17</v>
      </c>
      <c r="AI56" s="246">
        <f t="shared" si="23"/>
        <v>17</v>
      </c>
      <c r="AJ56" s="246">
        <f t="shared" si="23"/>
        <v>17</v>
      </c>
      <c r="AK56" s="246">
        <f t="shared" si="23"/>
        <v>17</v>
      </c>
      <c r="AL56" s="246">
        <f t="shared" si="23"/>
        <v>17</v>
      </c>
      <c r="AM56" s="246">
        <f t="shared" si="23"/>
        <v>17</v>
      </c>
      <c r="AN56" s="246">
        <f t="shared" si="23"/>
        <v>17</v>
      </c>
      <c r="AO56" s="246">
        <f t="shared" si="23"/>
        <v>17</v>
      </c>
      <c r="AP56" s="246">
        <f t="shared" si="23"/>
        <v>17</v>
      </c>
      <c r="AQ56" s="246">
        <f t="shared" si="23"/>
        <v>17</v>
      </c>
      <c r="AR56" s="246">
        <f t="shared" si="23"/>
        <v>17</v>
      </c>
      <c r="AS56" s="246">
        <f t="shared" si="23"/>
        <v>17</v>
      </c>
      <c r="AT56" s="246">
        <f t="shared" si="23"/>
        <v>17</v>
      </c>
      <c r="AU56" s="246">
        <f t="shared" si="23"/>
        <v>17</v>
      </c>
      <c r="AV56" s="246">
        <f t="shared" si="23"/>
        <v>17</v>
      </c>
      <c r="AW56" s="246">
        <f t="shared" si="23"/>
        <v>17</v>
      </c>
      <c r="AX56" s="246">
        <f t="shared" si="23"/>
        <v>17</v>
      </c>
      <c r="AY56" s="246">
        <f t="shared" si="23"/>
        <v>17</v>
      </c>
      <c r="AZ56" s="246">
        <f t="shared" si="23"/>
        <v>17</v>
      </c>
      <c r="BA56" s="246">
        <f t="shared" si="23"/>
        <v>17</v>
      </c>
      <c r="BB56" s="246">
        <f t="shared" si="23"/>
        <v>17</v>
      </c>
      <c r="BC56" s="246">
        <f t="shared" si="23"/>
        <v>17</v>
      </c>
      <c r="BD56" s="246">
        <f t="shared" si="23"/>
        <v>17</v>
      </c>
      <c r="BE56" s="246">
        <f t="shared" si="23"/>
        <v>17</v>
      </c>
      <c r="BF56" s="246">
        <f t="shared" si="23"/>
        <v>17</v>
      </c>
      <c r="BG56" s="246">
        <f t="shared" si="23"/>
        <v>17</v>
      </c>
      <c r="BH56" s="246">
        <f t="shared" si="23"/>
        <v>17</v>
      </c>
      <c r="BI56" s="246">
        <f t="shared" si="23"/>
        <v>17</v>
      </c>
      <c r="BJ56" s="246">
        <f t="shared" si="23"/>
        <v>17</v>
      </c>
      <c r="BK56" s="246">
        <f t="shared" si="23"/>
        <v>17</v>
      </c>
      <c r="BL56" s="246">
        <f t="shared" si="23"/>
        <v>17</v>
      </c>
      <c r="BM56" s="246">
        <f t="shared" si="23"/>
        <v>17</v>
      </c>
      <c r="BN56" s="246">
        <f t="shared" si="23"/>
        <v>17</v>
      </c>
      <c r="BO56" s="246">
        <f t="shared" si="23"/>
        <v>17</v>
      </c>
      <c r="BP56" s="246">
        <f t="shared" si="23"/>
        <v>17</v>
      </c>
      <c r="BQ56" s="246">
        <f t="shared" ref="BQ56:BZ56" si="24">BP56</f>
        <v>17</v>
      </c>
      <c r="BR56" s="246">
        <f t="shared" si="24"/>
        <v>17</v>
      </c>
      <c r="BS56" s="246">
        <f t="shared" si="24"/>
        <v>17</v>
      </c>
      <c r="BT56" s="246">
        <f t="shared" si="24"/>
        <v>17</v>
      </c>
      <c r="BU56" s="246">
        <f t="shared" si="24"/>
        <v>17</v>
      </c>
      <c r="BV56" s="246">
        <f t="shared" si="24"/>
        <v>17</v>
      </c>
      <c r="BW56" s="246">
        <f t="shared" si="24"/>
        <v>17</v>
      </c>
      <c r="BX56" s="246">
        <f t="shared" si="24"/>
        <v>17</v>
      </c>
      <c r="BY56" s="258">
        <f t="shared" si="24"/>
        <v>17</v>
      </c>
      <c r="BZ56" s="258">
        <f t="shared" si="24"/>
        <v>17</v>
      </c>
    </row>
    <row r="57" spans="1:78" ht="21" hidden="1" customHeight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0.1802</v>
      </c>
      <c r="M58" s="249">
        <f t="shared" si="25"/>
        <v>0.11899999999999999</v>
      </c>
      <c r="N58" s="249">
        <f t="shared" si="25"/>
        <v>7.8199999999999992E-2</v>
      </c>
      <c r="O58" s="249">
        <f t="shared" si="25"/>
        <v>0.221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17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0.17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0.13600000000000001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8.5000000000000006E-2</v>
      </c>
      <c r="AL58" s="249">
        <f t="shared" si="25"/>
        <v>0</v>
      </c>
      <c r="AM58" s="249">
        <f t="shared" si="25"/>
        <v>0</v>
      </c>
      <c r="AN58" s="249">
        <f t="shared" si="25"/>
        <v>0.51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0.11899999999999999</v>
      </c>
      <c r="AY58" s="249">
        <f t="shared" si="25"/>
        <v>0</v>
      </c>
      <c r="AZ58" s="249">
        <f t="shared" si="25"/>
        <v>0</v>
      </c>
      <c r="BA58" s="249">
        <f t="shared" si="25"/>
        <v>1.887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1.7000000000000001E-2</v>
      </c>
      <c r="BH58" s="249">
        <f>BH55*BH56</f>
        <v>0</v>
      </c>
      <c r="BI58" s="249">
        <f t="shared" si="25"/>
        <v>0</v>
      </c>
      <c r="BJ58" s="249">
        <f t="shared" si="25"/>
        <v>0.68</v>
      </c>
      <c r="BK58" s="249">
        <f t="shared" si="25"/>
        <v>0.255</v>
      </c>
      <c r="BL58" s="249">
        <f t="shared" si="25"/>
        <v>1.19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1.7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0.47599999999999998</v>
      </c>
      <c r="BW58" s="249">
        <f t="shared" si="26"/>
        <v>0</v>
      </c>
      <c r="BX58" s="249">
        <f t="shared" si="26"/>
        <v>1.02</v>
      </c>
      <c r="BY58" s="249">
        <f t="shared" si="26"/>
        <v>0</v>
      </c>
      <c r="BZ58" s="249">
        <f>BZ55*BZ56</f>
        <v>0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25.228000000000002</v>
      </c>
      <c r="M60" s="252">
        <f t="shared" si="27"/>
        <v>6.6639999999999997</v>
      </c>
      <c r="N60" s="252">
        <f t="shared" si="27"/>
        <v>0.78199999999999992</v>
      </c>
      <c r="O60" s="252">
        <f t="shared" si="27"/>
        <v>53.04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170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25.500000000000004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22.44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4.25</v>
      </c>
      <c r="AL60" s="252">
        <f t="shared" si="27"/>
        <v>0</v>
      </c>
      <c r="AM60" s="252">
        <f t="shared" si="27"/>
        <v>0</v>
      </c>
      <c r="AN60" s="252">
        <f t="shared" si="27"/>
        <v>30.6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32.606000000000002</v>
      </c>
      <c r="AY60" s="252">
        <f t="shared" si="27"/>
        <v>0</v>
      </c>
      <c r="AZ60" s="252">
        <f t="shared" si="27"/>
        <v>0</v>
      </c>
      <c r="BA60" s="252">
        <f t="shared" si="27"/>
        <v>339.66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5.1000000000000005</v>
      </c>
      <c r="BH60" s="252">
        <f t="shared" si="27"/>
        <v>0</v>
      </c>
      <c r="BI60" s="252">
        <f t="shared" si="27"/>
        <v>0</v>
      </c>
      <c r="BJ60" s="252">
        <f t="shared" si="27"/>
        <v>23.8</v>
      </c>
      <c r="BK60" s="252">
        <f t="shared" si="27"/>
        <v>5.61</v>
      </c>
      <c r="BL60" s="252">
        <f t="shared" si="27"/>
        <v>38.08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170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42.839999999999996</v>
      </c>
      <c r="BW60" s="252">
        <f t="shared" si="28"/>
        <v>0</v>
      </c>
      <c r="BX60" s="252">
        <f>BX58*BX59</f>
        <v>40.799999999999997</v>
      </c>
      <c r="BY60" s="252">
        <f>BY58*BY59</f>
        <v>0</v>
      </c>
      <c r="BZ60" s="252">
        <f>BZ58*BZ59</f>
        <v>0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CA1000"/>
  <sheetViews>
    <sheetView topLeftCell="A39" zoomScale="80" zoomScaleNormal="80" workbookViewId="0">
      <selection activeCell="AH21" sqref="AH21"/>
    </sheetView>
  </sheetViews>
  <sheetFormatPr defaultColWidth="12.625" defaultRowHeight="15" customHeight="1"/>
  <cols>
    <col min="1" max="1" width="29" style="288" customWidth="1"/>
    <col min="2" max="2" width="6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24" t="str">
        <f>ССЫЛКИ!A5</f>
        <v>Февраль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Пятница</v>
      </c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/>
      <c r="Z5" s="448"/>
      <c r="AA5" s="448"/>
      <c r="AB5" s="448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3.9" customHeight="1">
      <c r="A6" s="433" t="s">
        <v>68</v>
      </c>
      <c r="B6" s="434"/>
      <c r="C6" s="40"/>
      <c r="D6" s="427" t="s">
        <v>69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84.15" customHeight="1">
      <c r="A7" s="435"/>
      <c r="B7" s="43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1" t="s">
        <v>421</v>
      </c>
      <c r="B8" s="400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146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01" t="s">
        <v>379</v>
      </c>
      <c r="B12" s="40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43" t="s">
        <v>380</v>
      </c>
      <c r="B13" s="444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9"/>
      <c r="B15" s="4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40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42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32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32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32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32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32"/>
      <c r="C22" s="51" t="e">
        <f>C21/C18</f>
        <v>#DIV/0!</v>
      </c>
    </row>
    <row r="23" spans="1:79" ht="15.6" customHeight="1">
      <c r="BY23" s="288" t="str">
        <f t="shared" ref="BY23:BZ23" si="7">IF(BY21=BY52,"х",FALSE)</f>
        <v>х</v>
      </c>
      <c r="BZ23" s="288" t="str">
        <f t="shared" si="7"/>
        <v>х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380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378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2">H28*H29/1000</f>
        <v>0</v>
      </c>
      <c r="I31" s="98">
        <f t="shared" si="12"/>
        <v>0</v>
      </c>
      <c r="J31" s="111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si="12"/>
        <v>0</v>
      </c>
      <c r="BR31" s="111">
        <f t="shared" si="12"/>
        <v>0</v>
      </c>
      <c r="BS31" s="111">
        <f t="shared" si="12"/>
        <v>0</v>
      </c>
      <c r="BT31" s="111">
        <f t="shared" ref="BT31:BY31" si="13">BT28*BT29/1000</f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4">
        <f t="shared" si="14"/>
        <v>0</v>
      </c>
      <c r="H33" s="34">
        <f t="shared" si="14"/>
        <v>0</v>
      </c>
      <c r="I33" s="34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284" t="s">
        <v>399</v>
      </c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66.15" customHeight="1">
      <c r="A38" s="456"/>
      <c r="B38" s="45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426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401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8</v>
      </c>
      <c r="K47" s="236">
        <f t="shared" si="16"/>
        <v>0</v>
      </c>
      <c r="L47" s="236">
        <f t="shared" si="16"/>
        <v>3.1</v>
      </c>
      <c r="M47" s="236">
        <f t="shared" si="16"/>
        <v>0</v>
      </c>
      <c r="N47" s="236">
        <f t="shared" si="16"/>
        <v>4.4000000000000004</v>
      </c>
      <c r="O47" s="236">
        <f t="shared" si="16"/>
        <v>0</v>
      </c>
      <c r="P47" s="236">
        <f t="shared" si="16"/>
        <v>0</v>
      </c>
      <c r="Q47" s="236">
        <f t="shared" si="16"/>
        <v>1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27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180</v>
      </c>
      <c r="AB47" s="236">
        <f t="shared" si="16"/>
        <v>0</v>
      </c>
      <c r="AC47" s="236">
        <f t="shared" si="16"/>
        <v>0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34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1</v>
      </c>
      <c r="BI47" s="236">
        <f t="shared" si="16"/>
        <v>0</v>
      </c>
      <c r="BJ47" s="236">
        <f t="shared" si="16"/>
        <v>60</v>
      </c>
      <c r="BK47" s="236">
        <f t="shared" si="16"/>
        <v>9</v>
      </c>
      <c r="BL47" s="236">
        <f t="shared" si="16"/>
        <v>7</v>
      </c>
      <c r="BM47" s="236">
        <f t="shared" si="16"/>
        <v>0</v>
      </c>
      <c r="BN47" s="236">
        <f t="shared" si="16"/>
        <v>0</v>
      </c>
      <c r="BO47" s="236">
        <f t="shared" si="16"/>
        <v>0</v>
      </c>
      <c r="BP47" s="236">
        <f t="shared" ref="BP47:BX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05" t="s">
        <v>74</v>
      </c>
      <c r="B48" s="406"/>
      <c r="C48" s="236">
        <f>C49</f>
        <v>17</v>
      </c>
      <c r="D48" s="236">
        <f t="shared" ref="D48:BO48" si="18">C48</f>
        <v>17</v>
      </c>
      <c r="E48" s="236">
        <f t="shared" si="18"/>
        <v>17</v>
      </c>
      <c r="F48" s="236">
        <f t="shared" si="18"/>
        <v>17</v>
      </c>
      <c r="G48" s="236">
        <f t="shared" si="18"/>
        <v>17</v>
      </c>
      <c r="H48" s="236">
        <f t="shared" si="18"/>
        <v>17</v>
      </c>
      <c r="I48" s="236">
        <f t="shared" si="18"/>
        <v>17</v>
      </c>
      <c r="J48" s="236">
        <f t="shared" si="18"/>
        <v>17</v>
      </c>
      <c r="K48" s="236">
        <f t="shared" si="18"/>
        <v>17</v>
      </c>
      <c r="L48" s="236">
        <f t="shared" si="18"/>
        <v>17</v>
      </c>
      <c r="M48" s="236">
        <f t="shared" si="18"/>
        <v>17</v>
      </c>
      <c r="N48" s="236">
        <f t="shared" si="18"/>
        <v>17</v>
      </c>
      <c r="O48" s="236">
        <f t="shared" si="18"/>
        <v>17</v>
      </c>
      <c r="P48" s="236">
        <f t="shared" si="18"/>
        <v>17</v>
      </c>
      <c r="Q48" s="236">
        <f t="shared" si="18"/>
        <v>17</v>
      </c>
      <c r="R48" s="236">
        <f t="shared" si="18"/>
        <v>17</v>
      </c>
      <c r="S48" s="236">
        <f t="shared" si="18"/>
        <v>17</v>
      </c>
      <c r="T48" s="236">
        <f t="shared" si="18"/>
        <v>17</v>
      </c>
      <c r="U48" s="236">
        <f t="shared" si="18"/>
        <v>17</v>
      </c>
      <c r="V48" s="236">
        <f t="shared" si="18"/>
        <v>17</v>
      </c>
      <c r="W48" s="236">
        <f t="shared" si="18"/>
        <v>17</v>
      </c>
      <c r="X48" s="236">
        <f t="shared" si="18"/>
        <v>17</v>
      </c>
      <c r="Y48" s="236">
        <f t="shared" si="18"/>
        <v>17</v>
      </c>
      <c r="Z48" s="236">
        <f t="shared" si="18"/>
        <v>17</v>
      </c>
      <c r="AA48" s="236">
        <f t="shared" si="18"/>
        <v>17</v>
      </c>
      <c r="AB48" s="236">
        <f t="shared" si="18"/>
        <v>17</v>
      </c>
      <c r="AC48" s="236">
        <f t="shared" si="18"/>
        <v>17</v>
      </c>
      <c r="AD48" s="236">
        <f t="shared" si="18"/>
        <v>17</v>
      </c>
      <c r="AE48" s="236">
        <f t="shared" si="18"/>
        <v>17</v>
      </c>
      <c r="AF48" s="236">
        <f t="shared" si="18"/>
        <v>17</v>
      </c>
      <c r="AG48" s="236">
        <f t="shared" si="18"/>
        <v>17</v>
      </c>
      <c r="AH48" s="236">
        <f t="shared" si="18"/>
        <v>17</v>
      </c>
      <c r="AI48" s="236">
        <f t="shared" si="18"/>
        <v>17</v>
      </c>
      <c r="AJ48" s="236">
        <f t="shared" si="18"/>
        <v>17</v>
      </c>
      <c r="AK48" s="236">
        <f t="shared" si="18"/>
        <v>17</v>
      </c>
      <c r="AL48" s="236">
        <f t="shared" si="18"/>
        <v>17</v>
      </c>
      <c r="AM48" s="236">
        <f t="shared" si="18"/>
        <v>17</v>
      </c>
      <c r="AN48" s="236">
        <f t="shared" si="18"/>
        <v>17</v>
      </c>
      <c r="AO48" s="236">
        <f t="shared" si="18"/>
        <v>17</v>
      </c>
      <c r="AP48" s="236">
        <f t="shared" si="18"/>
        <v>17</v>
      </c>
      <c r="AQ48" s="236">
        <f t="shared" si="18"/>
        <v>17</v>
      </c>
      <c r="AR48" s="236">
        <f t="shared" si="18"/>
        <v>17</v>
      </c>
      <c r="AS48" s="236">
        <f t="shared" si="18"/>
        <v>17</v>
      </c>
      <c r="AT48" s="236">
        <f t="shared" si="18"/>
        <v>17</v>
      </c>
      <c r="AU48" s="236">
        <f t="shared" si="18"/>
        <v>17</v>
      </c>
      <c r="AV48" s="236">
        <f t="shared" si="18"/>
        <v>17</v>
      </c>
      <c r="AW48" s="236">
        <f t="shared" si="18"/>
        <v>17</v>
      </c>
      <c r="AX48" s="236">
        <f t="shared" si="18"/>
        <v>17</v>
      </c>
      <c r="AY48" s="236">
        <f t="shared" si="18"/>
        <v>17</v>
      </c>
      <c r="AZ48" s="236">
        <f t="shared" si="18"/>
        <v>17</v>
      </c>
      <c r="BA48" s="236">
        <f t="shared" si="18"/>
        <v>17</v>
      </c>
      <c r="BB48" s="236">
        <f t="shared" si="18"/>
        <v>17</v>
      </c>
      <c r="BC48" s="236">
        <f t="shared" si="18"/>
        <v>17</v>
      </c>
      <c r="BD48" s="236">
        <f t="shared" si="18"/>
        <v>17</v>
      </c>
      <c r="BE48" s="236">
        <f t="shared" si="18"/>
        <v>17</v>
      </c>
      <c r="BF48" s="236">
        <f t="shared" si="18"/>
        <v>17</v>
      </c>
      <c r="BG48" s="236">
        <f t="shared" si="18"/>
        <v>17</v>
      </c>
      <c r="BH48" s="236">
        <f t="shared" si="18"/>
        <v>17</v>
      </c>
      <c r="BI48" s="236">
        <f t="shared" si="18"/>
        <v>17</v>
      </c>
      <c r="BJ48" s="236">
        <f t="shared" si="18"/>
        <v>17</v>
      </c>
      <c r="BK48" s="236">
        <f t="shared" si="18"/>
        <v>17</v>
      </c>
      <c r="BL48" s="236">
        <f t="shared" si="18"/>
        <v>17</v>
      </c>
      <c r="BM48" s="236">
        <f t="shared" si="18"/>
        <v>17</v>
      </c>
      <c r="BN48" s="236">
        <f t="shared" si="18"/>
        <v>17</v>
      </c>
      <c r="BO48" s="236">
        <f t="shared" si="18"/>
        <v>17</v>
      </c>
      <c r="BP48" s="236">
        <f t="shared" ref="BP48:BX48" si="19">BO48</f>
        <v>17</v>
      </c>
      <c r="BQ48" s="236">
        <f t="shared" si="19"/>
        <v>17</v>
      </c>
      <c r="BR48" s="236">
        <f t="shared" si="19"/>
        <v>17</v>
      </c>
      <c r="BS48" s="236">
        <f t="shared" si="19"/>
        <v>17</v>
      </c>
      <c r="BT48" s="236">
        <f t="shared" si="19"/>
        <v>17</v>
      </c>
      <c r="BU48" s="236">
        <f t="shared" si="19"/>
        <v>17</v>
      </c>
      <c r="BV48" s="236">
        <f t="shared" si="19"/>
        <v>17</v>
      </c>
      <c r="BW48" s="236">
        <f t="shared" si="19"/>
        <v>17</v>
      </c>
      <c r="BX48" s="236">
        <f t="shared" si="19"/>
        <v>17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0.13600000000000001</v>
      </c>
      <c r="K50" s="240">
        <f>K47*K48</f>
        <v>0</v>
      </c>
      <c r="L50" s="240">
        <f t="shared" ref="L50:BW50" si="20">L47*L48/1000</f>
        <v>5.2700000000000004E-2</v>
      </c>
      <c r="M50" s="240">
        <f t="shared" si="20"/>
        <v>0</v>
      </c>
      <c r="N50" s="240">
        <f t="shared" si="20"/>
        <v>7.4800000000000005E-2</v>
      </c>
      <c r="O50" s="240">
        <f t="shared" si="20"/>
        <v>0</v>
      </c>
      <c r="P50" s="240">
        <f t="shared" si="20"/>
        <v>0</v>
      </c>
      <c r="Q50" s="240">
        <f>Q47*Q48</f>
        <v>17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0.45900000000000002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3.06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0.51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8.5000000000000006E-2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0.57799999999999996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1.7000000000000001E-2</v>
      </c>
      <c r="BH50" s="240">
        <f>BH47*BH48</f>
        <v>17</v>
      </c>
      <c r="BI50" s="240">
        <f t="shared" si="20"/>
        <v>0</v>
      </c>
      <c r="BJ50" s="240">
        <f t="shared" si="20"/>
        <v>1.02</v>
      </c>
      <c r="BK50" s="240">
        <f t="shared" si="20"/>
        <v>0.153</v>
      </c>
      <c r="BL50" s="240">
        <f t="shared" si="20"/>
        <v>0.11899999999999999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1.02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1037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11.56</v>
      </c>
      <c r="K52" s="240">
        <f t="shared" si="22"/>
        <v>0</v>
      </c>
      <c r="L52" s="240">
        <f t="shared" si="22"/>
        <v>7.3780000000000001</v>
      </c>
      <c r="M52" s="240">
        <f t="shared" si="22"/>
        <v>0</v>
      </c>
      <c r="N52" s="240">
        <f t="shared" si="22"/>
        <v>0.748</v>
      </c>
      <c r="O52" s="240">
        <f t="shared" si="22"/>
        <v>0</v>
      </c>
      <c r="P52" s="240">
        <f t="shared" si="22"/>
        <v>0</v>
      </c>
      <c r="Q52" s="240">
        <f t="shared" si="22"/>
        <v>136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68.850000000000009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183.6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28.05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51.000000000000007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104.03999999999999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5.1000000000000005</v>
      </c>
      <c r="BH52" s="240">
        <f t="shared" si="22"/>
        <v>357</v>
      </c>
      <c r="BI52" s="240">
        <f t="shared" si="22"/>
        <v>0</v>
      </c>
      <c r="BJ52" s="240">
        <f t="shared" si="22"/>
        <v>35.700000000000003</v>
      </c>
      <c r="BK52" s="240">
        <f t="shared" si="22"/>
        <v>3.3660000000000001</v>
      </c>
      <c r="BL52" s="240">
        <f t="shared" si="22"/>
        <v>3.8079999999999998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40.799999999999997</v>
      </c>
    </row>
    <row r="53" spans="1:76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8</v>
      </c>
      <c r="K55" s="236">
        <f t="shared" si="23"/>
        <v>0</v>
      </c>
      <c r="L55" s="236">
        <f>SUM(L39:L45)</f>
        <v>3.1</v>
      </c>
      <c r="M55" s="236">
        <f t="shared" ref="M55:BX55" si="24">SUM(M39:M45)</f>
        <v>0</v>
      </c>
      <c r="N55" s="236">
        <f t="shared" si="24"/>
        <v>4.4000000000000004</v>
      </c>
      <c r="O55" s="236">
        <f t="shared" si="24"/>
        <v>0</v>
      </c>
      <c r="P55" s="236">
        <f t="shared" si="24"/>
        <v>0</v>
      </c>
      <c r="Q55" s="236">
        <f t="shared" si="24"/>
        <v>1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27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180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5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34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1</v>
      </c>
      <c r="BI55" s="236">
        <f t="shared" si="24"/>
        <v>0</v>
      </c>
      <c r="BJ55" s="236">
        <f t="shared" si="24"/>
        <v>60</v>
      </c>
      <c r="BK55" s="236">
        <f t="shared" si="24"/>
        <v>9</v>
      </c>
      <c r="BL55" s="236">
        <f t="shared" si="24"/>
        <v>7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5">D56</f>
        <v>17</v>
      </c>
      <c r="F56" s="246">
        <f t="shared" si="25"/>
        <v>17</v>
      </c>
      <c r="G56" s="246">
        <f t="shared" si="25"/>
        <v>17</v>
      </c>
      <c r="H56" s="246">
        <f t="shared" si="25"/>
        <v>17</v>
      </c>
      <c r="I56" s="246">
        <f t="shared" si="25"/>
        <v>17</v>
      </c>
      <c r="J56" s="246">
        <f t="shared" si="25"/>
        <v>17</v>
      </c>
      <c r="K56" s="246">
        <f t="shared" si="25"/>
        <v>17</v>
      </c>
      <c r="L56" s="246">
        <f t="shared" si="25"/>
        <v>17</v>
      </c>
      <c r="M56" s="246">
        <f t="shared" si="25"/>
        <v>17</v>
      </c>
      <c r="N56" s="246">
        <f t="shared" si="25"/>
        <v>17</v>
      </c>
      <c r="O56" s="246">
        <f t="shared" si="25"/>
        <v>17</v>
      </c>
      <c r="P56" s="246">
        <f t="shared" si="25"/>
        <v>17</v>
      </c>
      <c r="Q56" s="246">
        <f t="shared" si="25"/>
        <v>17</v>
      </c>
      <c r="R56" s="246">
        <f t="shared" si="25"/>
        <v>17</v>
      </c>
      <c r="S56" s="246">
        <f t="shared" si="25"/>
        <v>17</v>
      </c>
      <c r="T56" s="246">
        <f t="shared" si="25"/>
        <v>17</v>
      </c>
      <c r="U56" s="246">
        <f t="shared" si="25"/>
        <v>17</v>
      </c>
      <c r="V56" s="246">
        <f t="shared" si="25"/>
        <v>17</v>
      </c>
      <c r="W56" s="246">
        <f t="shared" si="25"/>
        <v>17</v>
      </c>
      <c r="X56" s="246">
        <f t="shared" si="25"/>
        <v>17</v>
      </c>
      <c r="Y56" s="246">
        <f t="shared" si="25"/>
        <v>17</v>
      </c>
      <c r="Z56" s="246">
        <f t="shared" si="25"/>
        <v>17</v>
      </c>
      <c r="AA56" s="246">
        <f t="shared" si="25"/>
        <v>17</v>
      </c>
      <c r="AB56" s="246">
        <f t="shared" si="25"/>
        <v>17</v>
      </c>
      <c r="AC56" s="246">
        <f t="shared" si="25"/>
        <v>17</v>
      </c>
      <c r="AD56" s="246">
        <f t="shared" si="25"/>
        <v>17</v>
      </c>
      <c r="AE56" s="246">
        <f t="shared" si="25"/>
        <v>17</v>
      </c>
      <c r="AF56" s="246">
        <f t="shared" si="25"/>
        <v>17</v>
      </c>
      <c r="AG56" s="246">
        <f t="shared" si="25"/>
        <v>17</v>
      </c>
      <c r="AH56" s="246">
        <f t="shared" si="25"/>
        <v>17</v>
      </c>
      <c r="AI56" s="246">
        <f t="shared" si="25"/>
        <v>17</v>
      </c>
      <c r="AJ56" s="246">
        <f t="shared" si="25"/>
        <v>17</v>
      </c>
      <c r="AK56" s="246">
        <f t="shared" si="25"/>
        <v>17</v>
      </c>
      <c r="AL56" s="246">
        <f t="shared" si="25"/>
        <v>17</v>
      </c>
      <c r="AM56" s="246">
        <f t="shared" si="25"/>
        <v>17</v>
      </c>
      <c r="AN56" s="246">
        <f t="shared" si="25"/>
        <v>17</v>
      </c>
      <c r="AO56" s="246">
        <f t="shared" si="25"/>
        <v>17</v>
      </c>
      <c r="AP56" s="246">
        <f t="shared" si="25"/>
        <v>17</v>
      </c>
      <c r="AQ56" s="246">
        <f t="shared" si="25"/>
        <v>17</v>
      </c>
      <c r="AR56" s="246">
        <f t="shared" si="25"/>
        <v>17</v>
      </c>
      <c r="AS56" s="246">
        <f t="shared" si="25"/>
        <v>17</v>
      </c>
      <c r="AT56" s="246">
        <f t="shared" si="25"/>
        <v>17</v>
      </c>
      <c r="AU56" s="246">
        <f t="shared" si="25"/>
        <v>17</v>
      </c>
      <c r="AV56" s="246">
        <f t="shared" si="25"/>
        <v>17</v>
      </c>
      <c r="AW56" s="246">
        <f t="shared" si="25"/>
        <v>17</v>
      </c>
      <c r="AX56" s="246">
        <f t="shared" si="25"/>
        <v>17</v>
      </c>
      <c r="AY56" s="246">
        <f t="shared" si="25"/>
        <v>17</v>
      </c>
      <c r="AZ56" s="246">
        <f t="shared" si="25"/>
        <v>17</v>
      </c>
      <c r="BA56" s="246">
        <f t="shared" si="25"/>
        <v>17</v>
      </c>
      <c r="BB56" s="246">
        <f t="shared" si="25"/>
        <v>17</v>
      </c>
      <c r="BC56" s="246">
        <f t="shared" si="25"/>
        <v>17</v>
      </c>
      <c r="BD56" s="246">
        <f t="shared" si="25"/>
        <v>17</v>
      </c>
      <c r="BE56" s="246">
        <f t="shared" si="25"/>
        <v>17</v>
      </c>
      <c r="BF56" s="246">
        <f t="shared" si="25"/>
        <v>17</v>
      </c>
      <c r="BG56" s="246">
        <f t="shared" si="25"/>
        <v>17</v>
      </c>
      <c r="BH56" s="246">
        <f t="shared" si="25"/>
        <v>17</v>
      </c>
      <c r="BI56" s="246">
        <f t="shared" si="25"/>
        <v>17</v>
      </c>
      <c r="BJ56" s="246">
        <f t="shared" si="25"/>
        <v>17</v>
      </c>
      <c r="BK56" s="246">
        <f t="shared" si="25"/>
        <v>17</v>
      </c>
      <c r="BL56" s="246">
        <f t="shared" si="25"/>
        <v>17</v>
      </c>
      <c r="BM56" s="246">
        <f t="shared" si="25"/>
        <v>17</v>
      </c>
      <c r="BN56" s="246">
        <f t="shared" si="25"/>
        <v>17</v>
      </c>
      <c r="BO56" s="246">
        <f t="shared" si="25"/>
        <v>17</v>
      </c>
      <c r="BP56" s="246">
        <f t="shared" si="25"/>
        <v>17</v>
      </c>
      <c r="BQ56" s="246">
        <f t="shared" ref="BQ56:BX56" si="26">BP56</f>
        <v>17</v>
      </c>
      <c r="BR56" s="246">
        <f t="shared" si="26"/>
        <v>17</v>
      </c>
      <c r="BS56" s="246">
        <f t="shared" si="26"/>
        <v>17</v>
      </c>
      <c r="BT56" s="246">
        <f t="shared" si="26"/>
        <v>17</v>
      </c>
      <c r="BU56" s="246">
        <f t="shared" si="26"/>
        <v>17</v>
      </c>
      <c r="BV56" s="246">
        <f t="shared" si="26"/>
        <v>17</v>
      </c>
      <c r="BW56" s="246">
        <f t="shared" si="26"/>
        <v>17</v>
      </c>
      <c r="BX56" s="246">
        <f t="shared" si="26"/>
        <v>17</v>
      </c>
    </row>
    <row r="57" spans="1:76" ht="21" hidden="1" customHeight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0.13600000000000001</v>
      </c>
      <c r="K58" s="249">
        <f>K55*K56</f>
        <v>0</v>
      </c>
      <c r="L58" s="249">
        <f>L55*L56/1000</f>
        <v>5.2700000000000004E-2</v>
      </c>
      <c r="M58" s="249">
        <f t="shared" si="27"/>
        <v>0</v>
      </c>
      <c r="N58" s="249">
        <f t="shared" si="27"/>
        <v>7.4800000000000005E-2</v>
      </c>
      <c r="O58" s="249">
        <f t="shared" si="27"/>
        <v>0</v>
      </c>
      <c r="P58" s="249">
        <f t="shared" si="27"/>
        <v>0</v>
      </c>
      <c r="Q58" s="249">
        <f>Q55*Q56</f>
        <v>17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0.45900000000000002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3.06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0.51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8.5000000000000006E-2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0.57799999999999996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1.7000000000000001E-2</v>
      </c>
      <c r="BH58" s="249">
        <f>BH55*BH56</f>
        <v>17</v>
      </c>
      <c r="BI58" s="249">
        <f t="shared" si="27"/>
        <v>0</v>
      </c>
      <c r="BJ58" s="249">
        <f t="shared" si="27"/>
        <v>1.02</v>
      </c>
      <c r="BK58" s="249">
        <f t="shared" si="27"/>
        <v>0.153</v>
      </c>
      <c r="BL58" s="249">
        <f t="shared" si="27"/>
        <v>0.11899999999999999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1.02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11.56</v>
      </c>
      <c r="K60" s="252">
        <f t="shared" si="29"/>
        <v>0</v>
      </c>
      <c r="L60" s="252">
        <f t="shared" si="29"/>
        <v>7.3780000000000001</v>
      </c>
      <c r="M60" s="252">
        <f t="shared" si="29"/>
        <v>0</v>
      </c>
      <c r="N60" s="252">
        <f t="shared" si="29"/>
        <v>0.748</v>
      </c>
      <c r="O60" s="252">
        <f t="shared" si="29"/>
        <v>0</v>
      </c>
      <c r="P60" s="252">
        <f t="shared" si="29"/>
        <v>0</v>
      </c>
      <c r="Q60" s="252">
        <f t="shared" si="29"/>
        <v>136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68.850000000000009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183.6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28.05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51.000000000000007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104.03999999999999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5.1000000000000005</v>
      </c>
      <c r="BH60" s="252">
        <f t="shared" si="29"/>
        <v>357</v>
      </c>
      <c r="BI60" s="252">
        <f t="shared" si="29"/>
        <v>0</v>
      </c>
      <c r="BJ60" s="252">
        <f t="shared" si="29"/>
        <v>35.700000000000003</v>
      </c>
      <c r="BK60" s="252">
        <f t="shared" si="29"/>
        <v>3.3660000000000001</v>
      </c>
      <c r="BL60" s="252">
        <f t="shared" si="29"/>
        <v>3.8079999999999998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40.799999999999997</v>
      </c>
    </row>
    <row r="61" spans="1:76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B18" sqref="B18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316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57"/>
      <c r="B4" s="269" t="s">
        <v>399</v>
      </c>
      <c r="C4" s="157"/>
      <c r="D4" s="218">
        <v>5</v>
      </c>
      <c r="E4" s="219" t="s">
        <v>415</v>
      </c>
    </row>
    <row r="5" spans="1:5" ht="15">
      <c r="A5" s="139" t="s">
        <v>306</v>
      </c>
      <c r="B5" s="139" t="s">
        <v>68</v>
      </c>
      <c r="C5" s="139" t="s">
        <v>133</v>
      </c>
      <c r="D5" s="139" t="s">
        <v>307</v>
      </c>
      <c r="E5" s="139" t="s">
        <v>308</v>
      </c>
    </row>
    <row r="6" spans="1:5" ht="1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24</v>
      </c>
      <c r="E6" s="155">
        <f t="shared" ref="E6:E11" si="0">C6*D6</f>
        <v>243.072</v>
      </c>
    </row>
    <row r="7" spans="1:5" ht="15">
      <c r="A7" s="139">
        <v>2</v>
      </c>
      <c r="B7" s="144" t="s">
        <v>423</v>
      </c>
      <c r="C7" s="158">
        <v>25.672000000000001</v>
      </c>
      <c r="D7" s="139">
        <f>D6</f>
        <v>24</v>
      </c>
      <c r="E7" s="155">
        <f t="shared" si="0"/>
        <v>616.12800000000004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24</v>
      </c>
      <c r="E8" s="155">
        <f t="shared" si="0"/>
        <v>57.599999999999994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24</v>
      </c>
      <c r="E9" s="155">
        <f t="shared" si="0"/>
        <v>144</v>
      </c>
    </row>
    <row r="10" spans="1:5" ht="15">
      <c r="A10" s="139">
        <v>5</v>
      </c>
      <c r="B10" s="144" t="s">
        <v>406</v>
      </c>
      <c r="C10" s="159">
        <v>6</v>
      </c>
      <c r="D10" s="139">
        <f>D6</f>
        <v>24</v>
      </c>
      <c r="E10" s="155">
        <f t="shared" si="0"/>
        <v>144</v>
      </c>
    </row>
    <row r="11" spans="1:5" ht="15">
      <c r="A11" s="139">
        <v>6</v>
      </c>
      <c r="B11" s="144" t="s">
        <v>84</v>
      </c>
      <c r="C11" s="159">
        <v>10.8</v>
      </c>
      <c r="D11" s="139">
        <f>D6</f>
        <v>24</v>
      </c>
      <c r="E11" s="155">
        <f t="shared" si="0"/>
        <v>259.20000000000005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1464.0000000000002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9" t="s">
        <v>306</v>
      </c>
      <c r="B17" s="139" t="s">
        <v>68</v>
      </c>
      <c r="C17" s="139" t="s">
        <v>133</v>
      </c>
      <c r="D17" s="139" t="s">
        <v>307</v>
      </c>
      <c r="E17" s="139" t="s">
        <v>308</v>
      </c>
    </row>
    <row r="18" spans="1:5" ht="15">
      <c r="A18" s="139">
        <v>11</v>
      </c>
      <c r="B18" s="144" t="s">
        <v>424</v>
      </c>
      <c r="C18" s="158">
        <v>23.943000000000001</v>
      </c>
      <c r="D18" s="139">
        <f>VLOOKUP(D4,завтрак_факт,3,FALSE)</f>
        <v>0</v>
      </c>
      <c r="E18" s="155">
        <f t="shared" ref="E18:E23" si="1">C18*D18</f>
        <v>0</v>
      </c>
    </row>
    <row r="19" spans="1:5" ht="15">
      <c r="A19" s="139">
        <v>12</v>
      </c>
      <c r="B19" s="144" t="s">
        <v>104</v>
      </c>
      <c r="C19" s="158">
        <v>4.6117999999999997</v>
      </c>
      <c r="D19" s="139">
        <f>D18</f>
        <v>0</v>
      </c>
      <c r="E19" s="155">
        <f t="shared" si="1"/>
        <v>0</v>
      </c>
    </row>
    <row r="20" spans="1:5" ht="15">
      <c r="A20" s="139">
        <v>13</v>
      </c>
      <c r="B20" s="144" t="s">
        <v>61</v>
      </c>
      <c r="C20" s="159">
        <v>2.4</v>
      </c>
      <c r="D20" s="139">
        <f>D18</f>
        <v>0</v>
      </c>
      <c r="E20" s="155">
        <f t="shared" si="1"/>
        <v>0</v>
      </c>
    </row>
    <row r="21" spans="1:5" ht="15">
      <c r="A21" s="139">
        <v>14</v>
      </c>
      <c r="B21" s="144" t="s">
        <v>146</v>
      </c>
      <c r="C21" s="159">
        <v>21.6</v>
      </c>
      <c r="D21" s="139">
        <f>D18</f>
        <v>0</v>
      </c>
      <c r="E21" s="155">
        <f t="shared" si="1"/>
        <v>0</v>
      </c>
    </row>
    <row r="22" spans="1:5" ht="15">
      <c r="A22" s="139">
        <v>15</v>
      </c>
      <c r="B22" s="144" t="s">
        <v>379</v>
      </c>
      <c r="C22" s="158">
        <v>3.4952000000000001</v>
      </c>
      <c r="D22" s="139">
        <f>D18</f>
        <v>0</v>
      </c>
      <c r="E22" s="155">
        <f t="shared" si="1"/>
        <v>0</v>
      </c>
    </row>
    <row r="23" spans="1:5" ht="15">
      <c r="A23" s="139">
        <v>16</v>
      </c>
      <c r="B23" s="144" t="s">
        <v>380</v>
      </c>
      <c r="C23" s="159">
        <v>4.95</v>
      </c>
      <c r="D23" s="139">
        <f>D18</f>
        <v>0</v>
      </c>
      <c r="E23" s="155">
        <f t="shared" si="1"/>
        <v>0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CA1001"/>
  <sheetViews>
    <sheetView topLeftCell="A39"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2.37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72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48" t="str">
        <f>VLOOKUP(B4,Общее_количество_учащихся,2,FALSE)</f>
        <v>Суббота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54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372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39" t="s">
        <v>373</v>
      </c>
      <c r="B9" s="41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374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9" t="s">
        <v>61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39" t="s">
        <v>100</v>
      </c>
      <c r="B12" s="417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39" t="s">
        <v>375</v>
      </c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399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54.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43" t="s">
        <v>113</v>
      </c>
      <c r="B39" s="447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150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39" t="s">
        <v>35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43" t="s">
        <v>115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43" t="s">
        <v>116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405" t="s">
        <v>74</v>
      </c>
      <c r="B48" s="406"/>
      <c r="C48" s="236">
        <f>C49</f>
        <v>17</v>
      </c>
      <c r="D48" s="236">
        <f t="shared" ref="D48:BO48" si="17">C48</f>
        <v>17</v>
      </c>
      <c r="E48" s="236">
        <f t="shared" si="17"/>
        <v>17</v>
      </c>
      <c r="F48" s="236">
        <f t="shared" si="17"/>
        <v>17</v>
      </c>
      <c r="G48" s="236">
        <f t="shared" si="17"/>
        <v>17</v>
      </c>
      <c r="H48" s="236">
        <f t="shared" si="17"/>
        <v>17</v>
      </c>
      <c r="I48" s="236">
        <f t="shared" si="17"/>
        <v>17</v>
      </c>
      <c r="J48" s="236">
        <f t="shared" si="17"/>
        <v>17</v>
      </c>
      <c r="K48" s="236">
        <f t="shared" si="17"/>
        <v>17</v>
      </c>
      <c r="L48" s="236">
        <f t="shared" si="17"/>
        <v>17</v>
      </c>
      <c r="M48" s="236">
        <f t="shared" si="17"/>
        <v>17</v>
      </c>
      <c r="N48" s="236">
        <f t="shared" si="17"/>
        <v>17</v>
      </c>
      <c r="O48" s="236">
        <f t="shared" si="17"/>
        <v>17</v>
      </c>
      <c r="P48" s="236">
        <f t="shared" si="17"/>
        <v>17</v>
      </c>
      <c r="Q48" s="236">
        <f t="shared" si="17"/>
        <v>17</v>
      </c>
      <c r="R48" s="236">
        <f t="shared" si="17"/>
        <v>17</v>
      </c>
      <c r="S48" s="236">
        <f t="shared" si="17"/>
        <v>17</v>
      </c>
      <c r="T48" s="236">
        <f t="shared" si="17"/>
        <v>17</v>
      </c>
      <c r="U48" s="236">
        <f t="shared" si="17"/>
        <v>17</v>
      </c>
      <c r="V48" s="236">
        <f t="shared" si="17"/>
        <v>17</v>
      </c>
      <c r="W48" s="236">
        <f t="shared" si="17"/>
        <v>17</v>
      </c>
      <c r="X48" s="236">
        <f t="shared" si="17"/>
        <v>17</v>
      </c>
      <c r="Y48" s="236">
        <f t="shared" si="17"/>
        <v>17</v>
      </c>
      <c r="Z48" s="236">
        <f t="shared" si="17"/>
        <v>17</v>
      </c>
      <c r="AA48" s="236">
        <f t="shared" si="17"/>
        <v>17</v>
      </c>
      <c r="AB48" s="236">
        <f t="shared" si="17"/>
        <v>17</v>
      </c>
      <c r="AC48" s="236">
        <f t="shared" si="17"/>
        <v>17</v>
      </c>
      <c r="AD48" s="236">
        <f t="shared" si="17"/>
        <v>17</v>
      </c>
      <c r="AE48" s="236">
        <f t="shared" si="17"/>
        <v>17</v>
      </c>
      <c r="AF48" s="236">
        <f t="shared" si="17"/>
        <v>17</v>
      </c>
      <c r="AG48" s="236">
        <f t="shared" si="17"/>
        <v>17</v>
      </c>
      <c r="AH48" s="236">
        <f t="shared" si="17"/>
        <v>17</v>
      </c>
      <c r="AI48" s="236">
        <f t="shared" si="17"/>
        <v>17</v>
      </c>
      <c r="AJ48" s="236">
        <f t="shared" si="17"/>
        <v>17</v>
      </c>
      <c r="AK48" s="236">
        <f t="shared" si="17"/>
        <v>17</v>
      </c>
      <c r="AL48" s="236">
        <f t="shared" si="17"/>
        <v>17</v>
      </c>
      <c r="AM48" s="236">
        <f t="shared" si="17"/>
        <v>17</v>
      </c>
      <c r="AN48" s="236">
        <f t="shared" si="17"/>
        <v>17</v>
      </c>
      <c r="AO48" s="236">
        <f t="shared" si="17"/>
        <v>17</v>
      </c>
      <c r="AP48" s="236">
        <f t="shared" si="17"/>
        <v>17</v>
      </c>
      <c r="AQ48" s="236">
        <f t="shared" si="17"/>
        <v>17</v>
      </c>
      <c r="AR48" s="236">
        <f t="shared" si="17"/>
        <v>17</v>
      </c>
      <c r="AS48" s="236">
        <f t="shared" si="17"/>
        <v>17</v>
      </c>
      <c r="AT48" s="236">
        <f t="shared" si="17"/>
        <v>17</v>
      </c>
      <c r="AU48" s="236">
        <f t="shared" si="17"/>
        <v>17</v>
      </c>
      <c r="AV48" s="236">
        <f t="shared" si="17"/>
        <v>17</v>
      </c>
      <c r="AW48" s="236">
        <f t="shared" si="17"/>
        <v>17</v>
      </c>
      <c r="AX48" s="236">
        <f t="shared" si="17"/>
        <v>17</v>
      </c>
      <c r="AY48" s="236">
        <f t="shared" si="17"/>
        <v>17</v>
      </c>
      <c r="AZ48" s="236">
        <f t="shared" si="17"/>
        <v>17</v>
      </c>
      <c r="BA48" s="236">
        <f t="shared" si="17"/>
        <v>17</v>
      </c>
      <c r="BB48" s="236">
        <f t="shared" si="17"/>
        <v>17</v>
      </c>
      <c r="BC48" s="236">
        <f t="shared" si="17"/>
        <v>17</v>
      </c>
      <c r="BD48" s="236">
        <f t="shared" si="17"/>
        <v>17</v>
      </c>
      <c r="BE48" s="236">
        <f t="shared" si="17"/>
        <v>17</v>
      </c>
      <c r="BF48" s="236">
        <f t="shared" si="17"/>
        <v>17</v>
      </c>
      <c r="BG48" s="236">
        <f t="shared" si="17"/>
        <v>17</v>
      </c>
      <c r="BH48" s="236">
        <f t="shared" si="17"/>
        <v>17</v>
      </c>
      <c r="BI48" s="236">
        <f t="shared" si="17"/>
        <v>17</v>
      </c>
      <c r="BJ48" s="236">
        <f t="shared" si="17"/>
        <v>17</v>
      </c>
      <c r="BK48" s="236">
        <f t="shared" si="17"/>
        <v>17</v>
      </c>
      <c r="BL48" s="236">
        <f t="shared" si="17"/>
        <v>17</v>
      </c>
      <c r="BM48" s="236">
        <f t="shared" si="17"/>
        <v>17</v>
      </c>
      <c r="BN48" s="236">
        <f t="shared" si="17"/>
        <v>17</v>
      </c>
      <c r="BO48" s="236">
        <f t="shared" si="17"/>
        <v>17</v>
      </c>
      <c r="BP48" s="236">
        <f t="shared" ref="BP48:BZ48" si="18">BO48</f>
        <v>17</v>
      </c>
      <c r="BQ48" s="236">
        <f t="shared" si="18"/>
        <v>17</v>
      </c>
      <c r="BR48" s="236">
        <f t="shared" si="18"/>
        <v>17</v>
      </c>
      <c r="BS48" s="236">
        <f t="shared" si="18"/>
        <v>17</v>
      </c>
      <c r="BT48" s="236">
        <f t="shared" si="18"/>
        <v>17</v>
      </c>
      <c r="BU48" s="236">
        <f t="shared" si="18"/>
        <v>17</v>
      </c>
      <c r="BV48" s="236">
        <f t="shared" si="18"/>
        <v>17</v>
      </c>
      <c r="BW48" s="236">
        <f t="shared" si="18"/>
        <v>17</v>
      </c>
      <c r="BX48" s="236">
        <f t="shared" si="18"/>
        <v>17</v>
      </c>
      <c r="BY48" s="236">
        <f t="shared" si="18"/>
        <v>17</v>
      </c>
      <c r="BZ48" s="236">
        <f t="shared" si="18"/>
        <v>17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0.23799999999999999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6.8000000000000005E-3</v>
      </c>
      <c r="M50" s="240">
        <f t="shared" si="19"/>
        <v>1.7000000000000001E-2</v>
      </c>
      <c r="N50" s="240">
        <f t="shared" si="19"/>
        <v>3.9099999999999996E-2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1.53</v>
      </c>
      <c r="AT50" s="240">
        <f t="shared" si="19"/>
        <v>3.4000000000000002E-2</v>
      </c>
      <c r="AU50" s="240">
        <f t="shared" si="19"/>
        <v>0</v>
      </c>
      <c r="AV50" s="240">
        <f t="shared" si="19"/>
        <v>1.4450000000000001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1.53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17</v>
      </c>
      <c r="BX50" s="240">
        <f t="shared" ref="BX50:BY50" si="20">BX47*BX48/1000</f>
        <v>1.02</v>
      </c>
      <c r="BY50" s="240">
        <f t="shared" si="20"/>
        <v>0</v>
      </c>
      <c r="BZ50" s="240">
        <f>BZ47*BZ48</f>
        <v>17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1037</v>
      </c>
      <c r="D52" s="275">
        <f t="shared" ref="D52:BX52" si="21">D50*D51</f>
        <v>20.23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0.95200000000000007</v>
      </c>
      <c r="M52" s="240">
        <f t="shared" si="21"/>
        <v>0.95200000000000007</v>
      </c>
      <c r="N52" s="240">
        <f t="shared" si="21"/>
        <v>0.39099999999999996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122.4</v>
      </c>
      <c r="AT52" s="240">
        <f t="shared" si="21"/>
        <v>20.400000000000002</v>
      </c>
      <c r="AU52" s="240">
        <f t="shared" si="21"/>
        <v>0</v>
      </c>
      <c r="AV52" s="240">
        <f t="shared" si="21"/>
        <v>108.375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229.5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357</v>
      </c>
      <c r="BX52" s="240">
        <f t="shared" si="21"/>
        <v>40.799999999999997</v>
      </c>
      <c r="BY52" s="240">
        <f t="shared" ref="BY52:BZ52" si="22">BY50*BY51</f>
        <v>0</v>
      </c>
      <c r="BZ52" s="240">
        <f t="shared" si="22"/>
        <v>136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01"/>
      <c r="B55" s="400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6">D56</f>
        <v>17</v>
      </c>
      <c r="F56" s="246">
        <f t="shared" si="26"/>
        <v>17</v>
      </c>
      <c r="G56" s="246">
        <f t="shared" si="26"/>
        <v>17</v>
      </c>
      <c r="H56" s="246">
        <f t="shared" si="26"/>
        <v>17</v>
      </c>
      <c r="I56" s="246">
        <f t="shared" si="26"/>
        <v>17</v>
      </c>
      <c r="J56" s="246">
        <f t="shared" si="26"/>
        <v>17</v>
      </c>
      <c r="K56" s="246">
        <f t="shared" si="26"/>
        <v>17</v>
      </c>
      <c r="L56" s="246">
        <f t="shared" si="26"/>
        <v>17</v>
      </c>
      <c r="M56" s="246">
        <f t="shared" si="26"/>
        <v>17</v>
      </c>
      <c r="N56" s="246">
        <f t="shared" si="26"/>
        <v>17</v>
      </c>
      <c r="O56" s="246">
        <f t="shared" si="26"/>
        <v>17</v>
      </c>
      <c r="P56" s="246">
        <f t="shared" si="26"/>
        <v>17</v>
      </c>
      <c r="Q56" s="246">
        <f t="shared" si="26"/>
        <v>17</v>
      </c>
      <c r="R56" s="246">
        <f t="shared" si="26"/>
        <v>17</v>
      </c>
      <c r="S56" s="246">
        <f t="shared" si="26"/>
        <v>17</v>
      </c>
      <c r="T56" s="246">
        <f t="shared" si="26"/>
        <v>17</v>
      </c>
      <c r="U56" s="246">
        <f t="shared" si="26"/>
        <v>17</v>
      </c>
      <c r="V56" s="246">
        <f t="shared" si="26"/>
        <v>17</v>
      </c>
      <c r="W56" s="246">
        <f t="shared" si="26"/>
        <v>17</v>
      </c>
      <c r="X56" s="246">
        <f t="shared" si="26"/>
        <v>17</v>
      </c>
      <c r="Y56" s="246">
        <f t="shared" si="26"/>
        <v>17</v>
      </c>
      <c r="Z56" s="246">
        <f t="shared" si="26"/>
        <v>17</v>
      </c>
      <c r="AA56" s="246">
        <f t="shared" si="26"/>
        <v>17</v>
      </c>
      <c r="AB56" s="246">
        <f t="shared" si="26"/>
        <v>17</v>
      </c>
      <c r="AC56" s="246">
        <f t="shared" si="26"/>
        <v>17</v>
      </c>
      <c r="AD56" s="246">
        <f t="shared" si="26"/>
        <v>17</v>
      </c>
      <c r="AE56" s="246">
        <f t="shared" si="26"/>
        <v>17</v>
      </c>
      <c r="AF56" s="246">
        <f t="shared" si="26"/>
        <v>17</v>
      </c>
      <c r="AG56" s="246">
        <f t="shared" si="26"/>
        <v>17</v>
      </c>
      <c r="AH56" s="246">
        <f t="shared" si="26"/>
        <v>17</v>
      </c>
      <c r="AI56" s="246">
        <f t="shared" si="26"/>
        <v>17</v>
      </c>
      <c r="AJ56" s="246">
        <f t="shared" si="26"/>
        <v>17</v>
      </c>
      <c r="AK56" s="246">
        <f t="shared" si="26"/>
        <v>17</v>
      </c>
      <c r="AL56" s="246">
        <f t="shared" si="26"/>
        <v>17</v>
      </c>
      <c r="AM56" s="246">
        <f t="shared" si="26"/>
        <v>17</v>
      </c>
      <c r="AN56" s="246">
        <f t="shared" si="26"/>
        <v>17</v>
      </c>
      <c r="AO56" s="246">
        <f t="shared" si="26"/>
        <v>17</v>
      </c>
      <c r="AP56" s="246">
        <f t="shared" si="26"/>
        <v>17</v>
      </c>
      <c r="AQ56" s="246">
        <f t="shared" si="26"/>
        <v>17</v>
      </c>
      <c r="AR56" s="246">
        <f t="shared" si="26"/>
        <v>17</v>
      </c>
      <c r="AS56" s="246">
        <f t="shared" si="26"/>
        <v>17</v>
      </c>
      <c r="AT56" s="246">
        <f t="shared" si="26"/>
        <v>17</v>
      </c>
      <c r="AU56" s="246">
        <f t="shared" si="26"/>
        <v>17</v>
      </c>
      <c r="AV56" s="246">
        <f t="shared" si="26"/>
        <v>17</v>
      </c>
      <c r="AW56" s="246">
        <f t="shared" si="26"/>
        <v>17</v>
      </c>
      <c r="AX56" s="246">
        <f t="shared" si="26"/>
        <v>17</v>
      </c>
      <c r="AY56" s="246">
        <f t="shared" si="26"/>
        <v>17</v>
      </c>
      <c r="AZ56" s="246">
        <f t="shared" si="26"/>
        <v>17</v>
      </c>
      <c r="BA56" s="246">
        <f t="shared" si="26"/>
        <v>17</v>
      </c>
      <c r="BB56" s="246">
        <f t="shared" si="26"/>
        <v>17</v>
      </c>
      <c r="BC56" s="246">
        <f t="shared" si="26"/>
        <v>17</v>
      </c>
      <c r="BD56" s="246">
        <f t="shared" si="26"/>
        <v>17</v>
      </c>
      <c r="BE56" s="246">
        <f t="shared" si="26"/>
        <v>17</v>
      </c>
      <c r="BF56" s="246">
        <f t="shared" si="26"/>
        <v>17</v>
      </c>
      <c r="BG56" s="246">
        <f t="shared" si="26"/>
        <v>17</v>
      </c>
      <c r="BH56" s="246">
        <f t="shared" si="26"/>
        <v>17</v>
      </c>
      <c r="BI56" s="246">
        <f t="shared" si="26"/>
        <v>17</v>
      </c>
      <c r="BJ56" s="246">
        <f t="shared" si="26"/>
        <v>17</v>
      </c>
      <c r="BK56" s="246">
        <f t="shared" si="26"/>
        <v>17</v>
      </c>
      <c r="BL56" s="246">
        <f t="shared" si="26"/>
        <v>17</v>
      </c>
      <c r="BM56" s="246">
        <f t="shared" si="26"/>
        <v>17</v>
      </c>
      <c r="BN56" s="246">
        <f t="shared" si="26"/>
        <v>17</v>
      </c>
      <c r="BO56" s="246">
        <f t="shared" si="26"/>
        <v>17</v>
      </c>
      <c r="BP56" s="246">
        <f t="shared" si="26"/>
        <v>17</v>
      </c>
      <c r="BQ56" s="246">
        <f t="shared" ref="BQ56:BZ56" si="27">BP56</f>
        <v>17</v>
      </c>
      <c r="BR56" s="246">
        <f t="shared" si="27"/>
        <v>17</v>
      </c>
      <c r="BS56" s="246">
        <f t="shared" si="27"/>
        <v>17</v>
      </c>
      <c r="BT56" s="246">
        <f t="shared" si="27"/>
        <v>17</v>
      </c>
      <c r="BU56" s="246">
        <f t="shared" si="27"/>
        <v>17</v>
      </c>
      <c r="BV56" s="246">
        <f t="shared" si="27"/>
        <v>17</v>
      </c>
      <c r="BW56" s="246">
        <f t="shared" si="27"/>
        <v>17</v>
      </c>
      <c r="BX56" s="246">
        <f t="shared" si="27"/>
        <v>17</v>
      </c>
      <c r="BY56" s="246">
        <f t="shared" si="27"/>
        <v>17</v>
      </c>
      <c r="BZ56" s="246">
        <f t="shared" si="27"/>
        <v>17</v>
      </c>
    </row>
    <row r="57" spans="1:78" ht="21" hidden="1" customHeight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407" t="s">
        <v>75</v>
      </c>
      <c r="B58" s="408"/>
      <c r="C58" s="237"/>
      <c r="D58" s="248">
        <f>D55*D56/1000</f>
        <v>0.23799999999999999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6.8000000000000005E-3</v>
      </c>
      <c r="M58" s="249">
        <f t="shared" si="28"/>
        <v>1.7000000000000001E-2</v>
      </c>
      <c r="N58" s="249">
        <f t="shared" si="28"/>
        <v>3.9099999999999996E-2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1.53</v>
      </c>
      <c r="AT58" s="249">
        <f t="shared" si="28"/>
        <v>3.4000000000000002E-2</v>
      </c>
      <c r="AU58" s="249">
        <f t="shared" si="28"/>
        <v>0</v>
      </c>
      <c r="AV58" s="249">
        <f t="shared" si="28"/>
        <v>1.4450000000000001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1.53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17</v>
      </c>
      <c r="BX58" s="249">
        <f t="shared" si="29"/>
        <v>1.02</v>
      </c>
      <c r="BY58" s="249">
        <f t="shared" si="29"/>
        <v>0</v>
      </c>
      <c r="BZ58" s="249">
        <f>BZ55*BZ56</f>
        <v>17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07" t="s">
        <v>76</v>
      </c>
      <c r="B60" s="408"/>
      <c r="C60" s="250">
        <f>SUM(D60:BZ60)</f>
        <v>1037</v>
      </c>
      <c r="D60" s="243">
        <f>D58*D59</f>
        <v>20.23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0.95200000000000007</v>
      </c>
      <c r="M60" s="252">
        <f t="shared" si="30"/>
        <v>0.95200000000000007</v>
      </c>
      <c r="N60" s="252">
        <f t="shared" si="30"/>
        <v>0.39099999999999996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122.4</v>
      </c>
      <c r="AT60" s="252">
        <f t="shared" si="30"/>
        <v>20.400000000000002</v>
      </c>
      <c r="AU60" s="252">
        <f t="shared" si="30"/>
        <v>0</v>
      </c>
      <c r="AV60" s="252">
        <f t="shared" si="30"/>
        <v>108.375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229.5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357</v>
      </c>
      <c r="BX60" s="252">
        <f>BX58*BX59</f>
        <v>40.799999999999997</v>
      </c>
      <c r="BY60" s="252">
        <f t="shared" ref="BY60:BZ60" si="32">BY58*BY59</f>
        <v>0</v>
      </c>
      <c r="BZ60" s="252">
        <f t="shared" si="32"/>
        <v>136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5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22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24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25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/>
      <c r="B6" s="413"/>
      <c r="C6" s="40"/>
      <c r="D6" s="427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202.15" customHeight="1">
      <c r="A7" s="414"/>
      <c r="B7" s="41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43"/>
      <c r="B8" s="417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/>
      <c r="B9" s="41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/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01"/>
      <c r="B11" s="4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43"/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17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9"/>
      <c r="B18" s="417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/>
      <c r="B19" s="417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1"/>
      <c r="B20" s="417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1"/>
      <c r="B21" s="417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1"/>
      <c r="B22" s="417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1"/>
      <c r="B29" s="417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03"/>
      <c r="B30" s="45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77"/>
      <c r="B31" s="417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77"/>
      <c r="B32" s="417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77"/>
      <c r="B33" s="417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77"/>
      <c r="B34" s="44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3"/>
      <c r="C35" s="283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210" customHeight="1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43"/>
      <c r="B39" s="447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/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43"/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:BK1"/>
    <mergeCell ref="A2:BK2"/>
    <mergeCell ref="B3:BK3"/>
    <mergeCell ref="C4:BX4"/>
    <mergeCell ref="L5:AB5"/>
    <mergeCell ref="A43:B43"/>
    <mergeCell ref="A44:B44"/>
    <mergeCell ref="A45:B45"/>
    <mergeCell ref="A37:B38"/>
    <mergeCell ref="D37:BX37"/>
    <mergeCell ref="A39:B39"/>
    <mergeCell ref="A40:B40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CA1000"/>
  <sheetViews>
    <sheetView topLeftCell="A49" zoomScale="80" zoomScaleNormal="80" workbookViewId="0">
      <selection activeCell="A40" sqref="A40:B40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97" t="s">
        <v>397</v>
      </c>
      <c r="C5" s="36"/>
      <c r="D5" s="36"/>
      <c r="E5" s="36"/>
      <c r="F5" s="36"/>
      <c r="G5" s="55"/>
      <c r="H5" s="36"/>
      <c r="I5" s="36"/>
      <c r="J5" s="36"/>
      <c r="K5" s="38"/>
      <c r="L5" s="448" t="str">
        <f>VLOOKUP(B4,Общее_количество_учащихся,2,FALSE)</f>
        <v>Понедельник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98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420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382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39" t="s">
        <v>365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39" t="s">
        <v>383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9" t="s">
        <v>60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207.75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43" t="s">
        <v>117</v>
      </c>
      <c r="B39" s="447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55</v>
      </c>
      <c r="BK39" s="262">
        <v>9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425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2.2999999999999998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43" t="s">
        <v>118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43" t="s">
        <v>369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43" t="s">
        <v>112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2.4</v>
      </c>
      <c r="M47" s="236">
        <f t="shared" si="16"/>
        <v>0</v>
      </c>
      <c r="N47" s="236">
        <f t="shared" si="16"/>
        <v>6.1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55</v>
      </c>
      <c r="BK47" s="236">
        <f t="shared" si="17"/>
        <v>9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05" t="s">
        <v>74</v>
      </c>
      <c r="B48" s="406"/>
      <c r="C48" s="236">
        <f>C49</f>
        <v>0</v>
      </c>
      <c r="D48" s="236">
        <f t="shared" ref="D48:BO48" si="18">C48</f>
        <v>0</v>
      </c>
      <c r="E48" s="236">
        <f t="shared" si="18"/>
        <v>0</v>
      </c>
      <c r="F48" s="236">
        <f t="shared" si="18"/>
        <v>0</v>
      </c>
      <c r="G48" s="236">
        <f t="shared" si="18"/>
        <v>0</v>
      </c>
      <c r="H48" s="236">
        <f t="shared" si="18"/>
        <v>0</v>
      </c>
      <c r="I48" s="236">
        <f t="shared" si="18"/>
        <v>0</v>
      </c>
      <c r="J48" s="236">
        <f t="shared" si="18"/>
        <v>0</v>
      </c>
      <c r="K48" s="236">
        <f t="shared" si="18"/>
        <v>0</v>
      </c>
      <c r="L48" s="236">
        <f t="shared" si="18"/>
        <v>0</v>
      </c>
      <c r="M48" s="236">
        <f t="shared" si="18"/>
        <v>0</v>
      </c>
      <c r="N48" s="236">
        <f t="shared" si="18"/>
        <v>0</v>
      </c>
      <c r="O48" s="236">
        <f t="shared" si="18"/>
        <v>0</v>
      </c>
      <c r="P48" s="236">
        <f t="shared" si="18"/>
        <v>0</v>
      </c>
      <c r="Q48" s="236">
        <f t="shared" si="18"/>
        <v>0</v>
      </c>
      <c r="R48" s="236">
        <f t="shared" si="18"/>
        <v>0</v>
      </c>
      <c r="S48" s="236">
        <f t="shared" si="18"/>
        <v>0</v>
      </c>
      <c r="T48" s="236">
        <f t="shared" si="18"/>
        <v>0</v>
      </c>
      <c r="U48" s="236">
        <f t="shared" si="18"/>
        <v>0</v>
      </c>
      <c r="V48" s="236">
        <f t="shared" si="18"/>
        <v>0</v>
      </c>
      <c r="W48" s="236">
        <f t="shared" si="18"/>
        <v>0</v>
      </c>
      <c r="X48" s="236">
        <f t="shared" si="18"/>
        <v>0</v>
      </c>
      <c r="Y48" s="236">
        <f t="shared" si="18"/>
        <v>0</v>
      </c>
      <c r="Z48" s="236">
        <f t="shared" si="18"/>
        <v>0</v>
      </c>
      <c r="AA48" s="236">
        <f t="shared" si="18"/>
        <v>0</v>
      </c>
      <c r="AB48" s="236">
        <f t="shared" si="18"/>
        <v>0</v>
      </c>
      <c r="AC48" s="236">
        <f t="shared" si="18"/>
        <v>0</v>
      </c>
      <c r="AD48" s="236">
        <f t="shared" si="18"/>
        <v>0</v>
      </c>
      <c r="AE48" s="236">
        <f t="shared" si="18"/>
        <v>0</v>
      </c>
      <c r="AF48" s="236">
        <f t="shared" si="18"/>
        <v>0</v>
      </c>
      <c r="AG48" s="236">
        <f t="shared" si="18"/>
        <v>0</v>
      </c>
      <c r="AH48" s="236">
        <f t="shared" si="18"/>
        <v>0</v>
      </c>
      <c r="AI48" s="236">
        <f t="shared" si="18"/>
        <v>0</v>
      </c>
      <c r="AJ48" s="236">
        <f t="shared" si="18"/>
        <v>0</v>
      </c>
      <c r="AK48" s="236">
        <f t="shared" si="18"/>
        <v>0</v>
      </c>
      <c r="AL48" s="236">
        <f t="shared" si="18"/>
        <v>0</v>
      </c>
      <c r="AM48" s="236">
        <f t="shared" si="18"/>
        <v>0</v>
      </c>
      <c r="AN48" s="236">
        <f t="shared" si="18"/>
        <v>0</v>
      </c>
      <c r="AO48" s="236">
        <f t="shared" si="18"/>
        <v>0</v>
      </c>
      <c r="AP48" s="236">
        <f t="shared" si="18"/>
        <v>0</v>
      </c>
      <c r="AQ48" s="236">
        <f t="shared" si="18"/>
        <v>0</v>
      </c>
      <c r="AR48" s="236">
        <f t="shared" si="18"/>
        <v>0</v>
      </c>
      <c r="AS48" s="236">
        <f t="shared" si="18"/>
        <v>0</v>
      </c>
      <c r="AT48" s="236">
        <f t="shared" si="18"/>
        <v>0</v>
      </c>
      <c r="AU48" s="236">
        <f t="shared" si="18"/>
        <v>0</v>
      </c>
      <c r="AV48" s="236">
        <f t="shared" si="18"/>
        <v>0</v>
      </c>
      <c r="AW48" s="236">
        <f t="shared" si="18"/>
        <v>0</v>
      </c>
      <c r="AX48" s="236">
        <f t="shared" si="18"/>
        <v>0</v>
      </c>
      <c r="AY48" s="236">
        <f t="shared" si="18"/>
        <v>0</v>
      </c>
      <c r="AZ48" s="236">
        <f t="shared" si="18"/>
        <v>0</v>
      </c>
      <c r="BA48" s="236">
        <f t="shared" si="18"/>
        <v>0</v>
      </c>
      <c r="BB48" s="236">
        <f t="shared" si="18"/>
        <v>0</v>
      </c>
      <c r="BC48" s="236">
        <f t="shared" si="18"/>
        <v>0</v>
      </c>
      <c r="BD48" s="236">
        <f t="shared" si="18"/>
        <v>0</v>
      </c>
      <c r="BE48" s="236">
        <f t="shared" si="18"/>
        <v>0</v>
      </c>
      <c r="BF48" s="236">
        <f t="shared" si="18"/>
        <v>0</v>
      </c>
      <c r="BG48" s="236">
        <f t="shared" si="18"/>
        <v>0</v>
      </c>
      <c r="BH48" s="236">
        <f t="shared" si="18"/>
        <v>0</v>
      </c>
      <c r="BI48" s="236">
        <f t="shared" si="18"/>
        <v>0</v>
      </c>
      <c r="BJ48" s="236">
        <f t="shared" si="18"/>
        <v>0</v>
      </c>
      <c r="BK48" s="236">
        <f t="shared" si="18"/>
        <v>0</v>
      </c>
      <c r="BL48" s="236">
        <f t="shared" si="18"/>
        <v>0</v>
      </c>
      <c r="BM48" s="236">
        <f t="shared" si="18"/>
        <v>0</v>
      </c>
      <c r="BN48" s="236">
        <f t="shared" si="18"/>
        <v>0</v>
      </c>
      <c r="BO48" s="236">
        <f t="shared" si="18"/>
        <v>0</v>
      </c>
      <c r="BP48" s="236">
        <f t="shared" ref="BP48:BX48" si="19">BO48</f>
        <v>0</v>
      </c>
      <c r="BQ48" s="236">
        <f t="shared" si="19"/>
        <v>0</v>
      </c>
      <c r="BR48" s="236">
        <f t="shared" si="19"/>
        <v>0</v>
      </c>
      <c r="BS48" s="236">
        <f t="shared" si="19"/>
        <v>0</v>
      </c>
      <c r="BT48" s="236">
        <f t="shared" si="19"/>
        <v>0</v>
      </c>
      <c r="BU48" s="236">
        <f t="shared" si="19"/>
        <v>0</v>
      </c>
      <c r="BV48" s="236">
        <f t="shared" si="19"/>
        <v>0</v>
      </c>
      <c r="BW48" s="236">
        <f t="shared" si="19"/>
        <v>0</v>
      </c>
      <c r="BX48" s="236">
        <f t="shared" si="19"/>
        <v>0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</v>
      </c>
      <c r="M50" s="240">
        <f t="shared" si="20"/>
        <v>0</v>
      </c>
      <c r="N50" s="240">
        <f t="shared" si="20"/>
        <v>0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0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0</v>
      </c>
      <c r="BI50" s="240">
        <f t="shared" si="20"/>
        <v>0</v>
      </c>
      <c r="BJ50" s="240">
        <f t="shared" si="20"/>
        <v>0</v>
      </c>
      <c r="BK50" s="240">
        <f t="shared" si="20"/>
        <v>0</v>
      </c>
      <c r="BL50" s="240">
        <f t="shared" si="20"/>
        <v>0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0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0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</v>
      </c>
      <c r="M52" s="240">
        <f t="shared" si="22"/>
        <v>0</v>
      </c>
      <c r="N52" s="240">
        <f t="shared" si="22"/>
        <v>0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0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0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0</v>
      </c>
      <c r="BK52" s="240">
        <f t="shared" si="22"/>
        <v>0</v>
      </c>
      <c r="BL52" s="240">
        <f t="shared" si="22"/>
        <v>0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0</v>
      </c>
    </row>
    <row r="53" spans="1:76" ht="15.75" customHeight="1">
      <c r="A53" s="407" t="s">
        <v>77</v>
      </c>
      <c r="B53" s="40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2.4</v>
      </c>
      <c r="M55" s="236">
        <f t="shared" ref="M55:BX55" si="24">SUM(M39:M45)</f>
        <v>0</v>
      </c>
      <c r="N55" s="236">
        <f t="shared" si="24"/>
        <v>6.1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55</v>
      </c>
      <c r="BK55" s="236">
        <f t="shared" si="24"/>
        <v>9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05" t="s">
        <v>74</v>
      </c>
      <c r="B56" s="406"/>
      <c r="C56" s="236">
        <f>C57</f>
        <v>0</v>
      </c>
      <c r="D56" s="246">
        <f>C56</f>
        <v>0</v>
      </c>
      <c r="E56" s="246">
        <f t="shared" ref="E56:BP56" si="25">D56</f>
        <v>0</v>
      </c>
      <c r="F56" s="246">
        <f t="shared" si="25"/>
        <v>0</v>
      </c>
      <c r="G56" s="246">
        <f t="shared" si="25"/>
        <v>0</v>
      </c>
      <c r="H56" s="246">
        <f t="shared" si="25"/>
        <v>0</v>
      </c>
      <c r="I56" s="246">
        <f t="shared" si="25"/>
        <v>0</v>
      </c>
      <c r="J56" s="246">
        <f t="shared" si="25"/>
        <v>0</v>
      </c>
      <c r="K56" s="246">
        <f t="shared" si="25"/>
        <v>0</v>
      </c>
      <c r="L56" s="246">
        <f t="shared" si="25"/>
        <v>0</v>
      </c>
      <c r="M56" s="246">
        <f t="shared" si="25"/>
        <v>0</v>
      </c>
      <c r="N56" s="246">
        <f t="shared" si="25"/>
        <v>0</v>
      </c>
      <c r="O56" s="246">
        <f t="shared" si="25"/>
        <v>0</v>
      </c>
      <c r="P56" s="246">
        <f t="shared" si="25"/>
        <v>0</v>
      </c>
      <c r="Q56" s="246">
        <f t="shared" si="25"/>
        <v>0</v>
      </c>
      <c r="R56" s="246">
        <f t="shared" si="25"/>
        <v>0</v>
      </c>
      <c r="S56" s="246">
        <f t="shared" si="25"/>
        <v>0</v>
      </c>
      <c r="T56" s="246">
        <f t="shared" si="25"/>
        <v>0</v>
      </c>
      <c r="U56" s="246">
        <f t="shared" si="25"/>
        <v>0</v>
      </c>
      <c r="V56" s="246">
        <f t="shared" si="25"/>
        <v>0</v>
      </c>
      <c r="W56" s="246">
        <f t="shared" si="25"/>
        <v>0</v>
      </c>
      <c r="X56" s="246">
        <f t="shared" si="25"/>
        <v>0</v>
      </c>
      <c r="Y56" s="246">
        <f t="shared" si="25"/>
        <v>0</v>
      </c>
      <c r="Z56" s="246">
        <f t="shared" si="25"/>
        <v>0</v>
      </c>
      <c r="AA56" s="246">
        <f t="shared" si="25"/>
        <v>0</v>
      </c>
      <c r="AB56" s="246">
        <f t="shared" si="25"/>
        <v>0</v>
      </c>
      <c r="AC56" s="246">
        <f t="shared" si="25"/>
        <v>0</v>
      </c>
      <c r="AD56" s="246">
        <f t="shared" si="25"/>
        <v>0</v>
      </c>
      <c r="AE56" s="246">
        <f t="shared" si="25"/>
        <v>0</v>
      </c>
      <c r="AF56" s="246">
        <f t="shared" si="25"/>
        <v>0</v>
      </c>
      <c r="AG56" s="246">
        <f t="shared" si="25"/>
        <v>0</v>
      </c>
      <c r="AH56" s="246">
        <f t="shared" si="25"/>
        <v>0</v>
      </c>
      <c r="AI56" s="246">
        <f t="shared" si="25"/>
        <v>0</v>
      </c>
      <c r="AJ56" s="246">
        <f t="shared" si="25"/>
        <v>0</v>
      </c>
      <c r="AK56" s="246">
        <f t="shared" si="25"/>
        <v>0</v>
      </c>
      <c r="AL56" s="246">
        <f t="shared" si="25"/>
        <v>0</v>
      </c>
      <c r="AM56" s="246">
        <f t="shared" si="25"/>
        <v>0</v>
      </c>
      <c r="AN56" s="246">
        <f t="shared" si="25"/>
        <v>0</v>
      </c>
      <c r="AO56" s="246">
        <f t="shared" si="25"/>
        <v>0</v>
      </c>
      <c r="AP56" s="246">
        <f t="shared" si="25"/>
        <v>0</v>
      </c>
      <c r="AQ56" s="246">
        <f t="shared" si="25"/>
        <v>0</v>
      </c>
      <c r="AR56" s="246">
        <f t="shared" si="25"/>
        <v>0</v>
      </c>
      <c r="AS56" s="246">
        <f t="shared" si="25"/>
        <v>0</v>
      </c>
      <c r="AT56" s="246">
        <f t="shared" si="25"/>
        <v>0</v>
      </c>
      <c r="AU56" s="246">
        <f t="shared" si="25"/>
        <v>0</v>
      </c>
      <c r="AV56" s="246">
        <f t="shared" si="25"/>
        <v>0</v>
      </c>
      <c r="AW56" s="246">
        <f t="shared" si="25"/>
        <v>0</v>
      </c>
      <c r="AX56" s="246">
        <f t="shared" si="25"/>
        <v>0</v>
      </c>
      <c r="AY56" s="246">
        <f t="shared" si="25"/>
        <v>0</v>
      </c>
      <c r="AZ56" s="246">
        <f t="shared" si="25"/>
        <v>0</v>
      </c>
      <c r="BA56" s="246">
        <f t="shared" si="25"/>
        <v>0</v>
      </c>
      <c r="BB56" s="246">
        <f t="shared" si="25"/>
        <v>0</v>
      </c>
      <c r="BC56" s="246">
        <f t="shared" si="25"/>
        <v>0</v>
      </c>
      <c r="BD56" s="246">
        <f t="shared" si="25"/>
        <v>0</v>
      </c>
      <c r="BE56" s="246">
        <f t="shared" si="25"/>
        <v>0</v>
      </c>
      <c r="BF56" s="246">
        <f t="shared" si="25"/>
        <v>0</v>
      </c>
      <c r="BG56" s="246">
        <f t="shared" si="25"/>
        <v>0</v>
      </c>
      <c r="BH56" s="246">
        <f t="shared" si="25"/>
        <v>0</v>
      </c>
      <c r="BI56" s="246">
        <f t="shared" si="25"/>
        <v>0</v>
      </c>
      <c r="BJ56" s="246">
        <f t="shared" si="25"/>
        <v>0</v>
      </c>
      <c r="BK56" s="246">
        <f t="shared" si="25"/>
        <v>0</v>
      </c>
      <c r="BL56" s="246">
        <f t="shared" si="25"/>
        <v>0</v>
      </c>
      <c r="BM56" s="246">
        <f t="shared" si="25"/>
        <v>0</v>
      </c>
      <c r="BN56" s="246">
        <f t="shared" si="25"/>
        <v>0</v>
      </c>
      <c r="BO56" s="246">
        <f t="shared" si="25"/>
        <v>0</v>
      </c>
      <c r="BP56" s="246">
        <f t="shared" si="25"/>
        <v>0</v>
      </c>
      <c r="BQ56" s="246">
        <f t="shared" ref="BQ56:BX56" si="26">BP56</f>
        <v>0</v>
      </c>
      <c r="BR56" s="246">
        <f t="shared" si="26"/>
        <v>0</v>
      </c>
      <c r="BS56" s="246">
        <f t="shared" si="26"/>
        <v>0</v>
      </c>
      <c r="BT56" s="246">
        <f t="shared" si="26"/>
        <v>0</v>
      </c>
      <c r="BU56" s="246">
        <f t="shared" si="26"/>
        <v>0</v>
      </c>
      <c r="BV56" s="246">
        <f t="shared" si="26"/>
        <v>0</v>
      </c>
      <c r="BW56" s="246">
        <f t="shared" si="26"/>
        <v>0</v>
      </c>
      <c r="BX56" s="246">
        <f t="shared" si="26"/>
        <v>0</v>
      </c>
    </row>
    <row r="57" spans="1:76" ht="21" hidden="1" customHeight="1" thickBot="1">
      <c r="A57" s="403" t="s">
        <v>139</v>
      </c>
      <c r="B57" s="404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</v>
      </c>
      <c r="M58" s="249">
        <f t="shared" si="27"/>
        <v>0</v>
      </c>
      <c r="N58" s="249">
        <f t="shared" si="27"/>
        <v>0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0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</v>
      </c>
      <c r="BK58" s="249">
        <f t="shared" si="27"/>
        <v>0</v>
      </c>
      <c r="BL58" s="249">
        <f t="shared" si="27"/>
        <v>0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0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</v>
      </c>
      <c r="M60" s="252">
        <f t="shared" si="29"/>
        <v>0</v>
      </c>
      <c r="N60" s="252">
        <f t="shared" si="29"/>
        <v>0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0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0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0</v>
      </c>
      <c r="BK60" s="252">
        <f t="shared" si="29"/>
        <v>0</v>
      </c>
      <c r="BL60" s="252">
        <f t="shared" si="29"/>
        <v>0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0</v>
      </c>
    </row>
    <row r="61" spans="1:76" ht="13.9" hidden="1" customHeight="1">
      <c r="A61" s="407" t="s">
        <v>77</v>
      </c>
      <c r="B61" s="40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:BK1"/>
    <mergeCell ref="A2:BK2"/>
    <mergeCell ref="B3:BK3"/>
    <mergeCell ref="C4:BX4"/>
    <mergeCell ref="L5:AB5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CA1000"/>
  <sheetViews>
    <sheetView topLeftCell="A44" zoomScale="80" zoomScaleNormal="80" workbookViewId="0">
      <selection activeCell="AA8" sqref="AA8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Вторник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80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39" t="s">
        <v>384</v>
      </c>
      <c r="B8" s="417"/>
      <c r="C8" s="41"/>
      <c r="D8" s="41"/>
      <c r="E8" s="41"/>
      <c r="F8" s="41">
        <v>1</v>
      </c>
      <c r="G8" s="41"/>
      <c r="H8" s="41"/>
      <c r="I8" s="41"/>
      <c r="J8" s="41"/>
      <c r="K8" s="41"/>
      <c r="L8" s="41"/>
      <c r="M8" s="41"/>
      <c r="N8" s="41">
        <v>2.23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79" t="s">
        <v>147</v>
      </c>
      <c r="B9" s="417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1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39" t="s">
        <v>120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>
        <v>1.7</v>
      </c>
      <c r="M10" s="41"/>
      <c r="N10" s="41">
        <v>2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3.6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9" t="s">
        <v>61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39" t="s">
        <v>84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39" t="s">
        <v>148</v>
      </c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43" t="s">
        <v>370</v>
      </c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3.5</v>
      </c>
      <c r="M16" s="41">
        <f t="shared" si="0"/>
        <v>0</v>
      </c>
      <c r="N16" s="41">
        <f t="shared" si="0"/>
        <v>5.23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5.6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0</v>
      </c>
      <c r="BL19" s="46">
        <f t="shared" si="4"/>
        <v>0</v>
      </c>
      <c r="BM19" s="46">
        <f t="shared" si="4"/>
        <v>0</v>
      </c>
      <c r="BN19" s="46">
        <f t="shared" si="4"/>
        <v>0</v>
      </c>
      <c r="BO19" s="46">
        <f t="shared" si="4"/>
        <v>0</v>
      </c>
      <c r="BP19" s="46">
        <f t="shared" si="4"/>
        <v>0</v>
      </c>
      <c r="BQ19" s="46">
        <f t="shared" si="4"/>
        <v>0</v>
      </c>
      <c r="BR19" s="46">
        <f t="shared" si="4"/>
        <v>0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</v>
      </c>
      <c r="BY19" s="44">
        <f t="shared" si="4"/>
        <v>0</v>
      </c>
      <c r="BZ19" s="44">
        <f t="shared" si="4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5">D19*D20</f>
        <v>0</v>
      </c>
      <c r="E21" s="49">
        <f t="shared" si="5"/>
        <v>0</v>
      </c>
      <c r="F21" s="49">
        <f t="shared" si="5"/>
        <v>0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0</v>
      </c>
      <c r="M21" s="46">
        <f t="shared" si="5"/>
        <v>0</v>
      </c>
      <c r="N21" s="46">
        <f t="shared" si="5"/>
        <v>0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0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0</v>
      </c>
      <c r="W21" s="46">
        <f t="shared" si="5"/>
        <v>0</v>
      </c>
      <c r="X21" s="46">
        <f t="shared" si="5"/>
        <v>0</v>
      </c>
      <c r="Y21" s="46">
        <f t="shared" si="5"/>
        <v>0</v>
      </c>
      <c r="Z21" s="46">
        <f t="shared" si="5"/>
        <v>0</v>
      </c>
      <c r="AA21" s="46">
        <f t="shared" si="5"/>
        <v>0</v>
      </c>
      <c r="AB21" s="46">
        <f t="shared" si="5"/>
        <v>0</v>
      </c>
      <c r="AC21" s="46">
        <f t="shared" si="5"/>
        <v>0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0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0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</v>
      </c>
      <c r="BL21" s="46">
        <f t="shared" si="5"/>
        <v>0</v>
      </c>
      <c r="BM21" s="46">
        <f t="shared" si="5"/>
        <v>0</v>
      </c>
      <c r="BN21" s="46">
        <f t="shared" si="5"/>
        <v>0</v>
      </c>
      <c r="BO21" s="46">
        <f t="shared" si="5"/>
        <v>0</v>
      </c>
      <c r="BP21" s="46">
        <f t="shared" si="5"/>
        <v>0</v>
      </c>
      <c r="BQ21" s="46">
        <f t="shared" si="5"/>
        <v>0</v>
      </c>
      <c r="BR21" s="46">
        <f t="shared" si="5"/>
        <v>0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0</v>
      </c>
      <c r="BY21" s="49">
        <f t="shared" si="5"/>
        <v>0</v>
      </c>
      <c r="BZ21" s="49">
        <f t="shared" si="5"/>
        <v>0</v>
      </c>
    </row>
    <row r="22" spans="1:79" ht="15.75" customHeight="1">
      <c r="A22" s="431" t="s">
        <v>77</v>
      </c>
      <c r="B22" s="417"/>
      <c r="C22" s="210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3.5</v>
      </c>
      <c r="M28" s="15">
        <f t="shared" si="6"/>
        <v>0</v>
      </c>
      <c r="N28" s="15">
        <f t="shared" si="6"/>
        <v>5.23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5.6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8">D29</f>
        <v>0</v>
      </c>
      <c r="F29" s="97">
        <f t="shared" si="8"/>
        <v>0</v>
      </c>
      <c r="G29" s="97">
        <f t="shared" si="8"/>
        <v>0</v>
      </c>
      <c r="H29" s="97">
        <f t="shared" si="8"/>
        <v>0</v>
      </c>
      <c r="I29" s="97">
        <f t="shared" si="8"/>
        <v>0</v>
      </c>
      <c r="J29" s="97">
        <f t="shared" si="8"/>
        <v>0</v>
      </c>
      <c r="K29" s="97">
        <f t="shared" si="8"/>
        <v>0</v>
      </c>
      <c r="L29" s="97">
        <f t="shared" si="8"/>
        <v>0</v>
      </c>
      <c r="M29" s="97">
        <f t="shared" si="8"/>
        <v>0</v>
      </c>
      <c r="N29" s="97">
        <f t="shared" si="8"/>
        <v>0</v>
      </c>
      <c r="O29" s="97">
        <f t="shared" si="8"/>
        <v>0</v>
      </c>
      <c r="P29" s="97">
        <f t="shared" si="8"/>
        <v>0</v>
      </c>
      <c r="Q29" s="97">
        <f t="shared" si="8"/>
        <v>0</v>
      </c>
      <c r="R29" s="97">
        <f t="shared" si="8"/>
        <v>0</v>
      </c>
      <c r="S29" s="97">
        <f t="shared" si="8"/>
        <v>0</v>
      </c>
      <c r="T29" s="97">
        <f t="shared" si="8"/>
        <v>0</v>
      </c>
      <c r="U29" s="97">
        <f t="shared" si="8"/>
        <v>0</v>
      </c>
      <c r="V29" s="97">
        <f t="shared" si="8"/>
        <v>0</v>
      </c>
      <c r="W29" s="97">
        <f t="shared" si="8"/>
        <v>0</v>
      </c>
      <c r="X29" s="97">
        <f t="shared" si="8"/>
        <v>0</v>
      </c>
      <c r="Y29" s="97">
        <f t="shared" si="8"/>
        <v>0</v>
      </c>
      <c r="Z29" s="97">
        <f t="shared" si="8"/>
        <v>0</v>
      </c>
      <c r="AA29" s="97">
        <f t="shared" si="8"/>
        <v>0</v>
      </c>
      <c r="AB29" s="97">
        <f t="shared" si="8"/>
        <v>0</v>
      </c>
      <c r="AC29" s="97">
        <f t="shared" si="8"/>
        <v>0</v>
      </c>
      <c r="AD29" s="97">
        <f t="shared" si="8"/>
        <v>0</v>
      </c>
      <c r="AE29" s="97">
        <f t="shared" si="8"/>
        <v>0</v>
      </c>
      <c r="AF29" s="97">
        <f t="shared" si="8"/>
        <v>0</v>
      </c>
      <c r="AG29" s="97">
        <f t="shared" si="8"/>
        <v>0</v>
      </c>
      <c r="AH29" s="97">
        <f t="shared" si="8"/>
        <v>0</v>
      </c>
      <c r="AI29" s="97">
        <f t="shared" si="8"/>
        <v>0</v>
      </c>
      <c r="AJ29" s="97">
        <f t="shared" si="8"/>
        <v>0</v>
      </c>
      <c r="AK29" s="97">
        <f t="shared" si="8"/>
        <v>0</v>
      </c>
      <c r="AL29" s="97">
        <f t="shared" si="8"/>
        <v>0</v>
      </c>
      <c r="AM29" s="97">
        <f t="shared" si="8"/>
        <v>0</v>
      </c>
      <c r="AN29" s="97">
        <f t="shared" si="8"/>
        <v>0</v>
      </c>
      <c r="AO29" s="97">
        <f t="shared" si="8"/>
        <v>0</v>
      </c>
      <c r="AP29" s="97">
        <f t="shared" si="8"/>
        <v>0</v>
      </c>
      <c r="AQ29" s="97">
        <f t="shared" si="8"/>
        <v>0</v>
      </c>
      <c r="AR29" s="97">
        <f t="shared" si="8"/>
        <v>0</v>
      </c>
      <c r="AS29" s="97">
        <f t="shared" si="8"/>
        <v>0</v>
      </c>
      <c r="AT29" s="97">
        <f t="shared" si="8"/>
        <v>0</v>
      </c>
      <c r="AU29" s="97">
        <f t="shared" si="8"/>
        <v>0</v>
      </c>
      <c r="AV29" s="97">
        <f t="shared" si="8"/>
        <v>0</v>
      </c>
      <c r="AW29" s="97">
        <f t="shared" si="8"/>
        <v>0</v>
      </c>
      <c r="AX29" s="97">
        <f t="shared" si="8"/>
        <v>0</v>
      </c>
      <c r="AY29" s="97">
        <f t="shared" si="8"/>
        <v>0</v>
      </c>
      <c r="AZ29" s="97">
        <f t="shared" si="8"/>
        <v>0</v>
      </c>
      <c r="BA29" s="97">
        <f t="shared" si="8"/>
        <v>0</v>
      </c>
      <c r="BB29" s="97">
        <f t="shared" si="8"/>
        <v>0</v>
      </c>
      <c r="BC29" s="97">
        <f t="shared" si="8"/>
        <v>0</v>
      </c>
      <c r="BD29" s="97">
        <f t="shared" si="8"/>
        <v>0</v>
      </c>
      <c r="BE29" s="97">
        <f t="shared" si="8"/>
        <v>0</v>
      </c>
      <c r="BF29" s="97">
        <f t="shared" si="8"/>
        <v>0</v>
      </c>
      <c r="BG29" s="97">
        <f t="shared" si="8"/>
        <v>0</v>
      </c>
      <c r="BH29" s="97">
        <f t="shared" si="8"/>
        <v>0</v>
      </c>
      <c r="BI29" s="97">
        <f t="shared" si="8"/>
        <v>0</v>
      </c>
      <c r="BJ29" s="97">
        <f t="shared" si="8"/>
        <v>0</v>
      </c>
      <c r="BK29" s="97">
        <f t="shared" si="8"/>
        <v>0</v>
      </c>
      <c r="BL29" s="97">
        <f t="shared" si="8"/>
        <v>0</v>
      </c>
      <c r="BM29" s="97">
        <f t="shared" si="8"/>
        <v>0</v>
      </c>
      <c r="BN29" s="97">
        <f t="shared" si="8"/>
        <v>0</v>
      </c>
      <c r="BO29" s="97">
        <f t="shared" si="8"/>
        <v>0</v>
      </c>
      <c r="BP29" s="97">
        <f t="shared" si="8"/>
        <v>0</v>
      </c>
      <c r="BQ29" s="97">
        <f t="shared" ref="BQ29:BZ29" si="9">BP29</f>
        <v>0</v>
      </c>
      <c r="BR29" s="97">
        <f t="shared" si="9"/>
        <v>0</v>
      </c>
      <c r="BS29" s="97">
        <f t="shared" si="9"/>
        <v>0</v>
      </c>
      <c r="BT29" s="97">
        <f t="shared" si="9"/>
        <v>0</v>
      </c>
      <c r="BU29" s="97">
        <f t="shared" si="9"/>
        <v>0</v>
      </c>
      <c r="BV29" s="97">
        <f t="shared" si="9"/>
        <v>0</v>
      </c>
      <c r="BW29" s="97">
        <f t="shared" si="9"/>
        <v>0</v>
      </c>
      <c r="BX29" s="97">
        <f t="shared" si="9"/>
        <v>0</v>
      </c>
      <c r="BY29" s="18">
        <f t="shared" si="9"/>
        <v>0</v>
      </c>
      <c r="BZ29" s="18">
        <f t="shared" si="9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0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</v>
      </c>
      <c r="W31" s="111">
        <f t="shared" si="10"/>
        <v>0</v>
      </c>
      <c r="X31" s="111">
        <f t="shared" si="10"/>
        <v>0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0</v>
      </c>
      <c r="AC31" s="111">
        <f t="shared" si="10"/>
        <v>0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0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0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0</v>
      </c>
      <c r="W33" s="112">
        <f t="shared" si="12"/>
        <v>0</v>
      </c>
      <c r="X33" s="112">
        <f t="shared" si="12"/>
        <v>0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0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85.4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43" t="s">
        <v>119</v>
      </c>
      <c r="B39" s="447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43" t="s">
        <v>144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80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43" t="s">
        <v>120</v>
      </c>
      <c r="B41" s="447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43" t="s">
        <v>61</v>
      </c>
      <c r="B42" s="447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43" t="s">
        <v>84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43" t="s">
        <v>148</v>
      </c>
      <c r="B44" s="447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401" t="s">
        <v>147</v>
      </c>
      <c r="B45" s="447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5.8999999999999995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130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405" t="s">
        <v>74</v>
      </c>
      <c r="B48" s="406"/>
      <c r="C48" s="236">
        <f>C49</f>
        <v>0</v>
      </c>
      <c r="D48" s="236">
        <f t="shared" ref="D48:BO48" si="17">C48</f>
        <v>0</v>
      </c>
      <c r="E48" s="236">
        <f t="shared" si="17"/>
        <v>0</v>
      </c>
      <c r="F48" s="236">
        <f t="shared" si="17"/>
        <v>0</v>
      </c>
      <c r="G48" s="236">
        <f t="shared" si="17"/>
        <v>0</v>
      </c>
      <c r="H48" s="236">
        <f t="shared" si="17"/>
        <v>0</v>
      </c>
      <c r="I48" s="236">
        <f t="shared" si="17"/>
        <v>0</v>
      </c>
      <c r="J48" s="236">
        <f t="shared" si="17"/>
        <v>0</v>
      </c>
      <c r="K48" s="236">
        <f t="shared" si="17"/>
        <v>0</v>
      </c>
      <c r="L48" s="236">
        <f t="shared" si="17"/>
        <v>0</v>
      </c>
      <c r="M48" s="236">
        <f t="shared" si="17"/>
        <v>0</v>
      </c>
      <c r="N48" s="236">
        <f t="shared" si="17"/>
        <v>0</v>
      </c>
      <c r="O48" s="236">
        <f t="shared" si="17"/>
        <v>0</v>
      </c>
      <c r="P48" s="236">
        <f t="shared" si="17"/>
        <v>0</v>
      </c>
      <c r="Q48" s="236">
        <f t="shared" si="17"/>
        <v>0</v>
      </c>
      <c r="R48" s="236">
        <f t="shared" si="17"/>
        <v>0</v>
      </c>
      <c r="S48" s="236">
        <f t="shared" si="17"/>
        <v>0</v>
      </c>
      <c r="T48" s="236">
        <f t="shared" si="17"/>
        <v>0</v>
      </c>
      <c r="U48" s="236">
        <f t="shared" si="17"/>
        <v>0</v>
      </c>
      <c r="V48" s="236">
        <f t="shared" si="17"/>
        <v>0</v>
      </c>
      <c r="W48" s="236">
        <f t="shared" si="17"/>
        <v>0</v>
      </c>
      <c r="X48" s="236">
        <f t="shared" si="17"/>
        <v>0</v>
      </c>
      <c r="Y48" s="236">
        <f t="shared" si="17"/>
        <v>0</v>
      </c>
      <c r="Z48" s="236">
        <f t="shared" si="17"/>
        <v>0</v>
      </c>
      <c r="AA48" s="236">
        <f t="shared" si="17"/>
        <v>0</v>
      </c>
      <c r="AB48" s="236">
        <f t="shared" si="17"/>
        <v>0</v>
      </c>
      <c r="AC48" s="236">
        <f t="shared" si="17"/>
        <v>0</v>
      </c>
      <c r="AD48" s="236">
        <f t="shared" si="17"/>
        <v>0</v>
      </c>
      <c r="AE48" s="236">
        <f t="shared" si="17"/>
        <v>0</v>
      </c>
      <c r="AF48" s="236">
        <f t="shared" si="17"/>
        <v>0</v>
      </c>
      <c r="AG48" s="236">
        <f t="shared" si="17"/>
        <v>0</v>
      </c>
      <c r="AH48" s="236">
        <f t="shared" si="17"/>
        <v>0</v>
      </c>
      <c r="AI48" s="236">
        <f t="shared" si="17"/>
        <v>0</v>
      </c>
      <c r="AJ48" s="236">
        <f t="shared" si="17"/>
        <v>0</v>
      </c>
      <c r="AK48" s="236">
        <f t="shared" si="17"/>
        <v>0</v>
      </c>
      <c r="AL48" s="236">
        <f t="shared" si="17"/>
        <v>0</v>
      </c>
      <c r="AM48" s="236">
        <f t="shared" si="17"/>
        <v>0</v>
      </c>
      <c r="AN48" s="236">
        <f t="shared" si="17"/>
        <v>0</v>
      </c>
      <c r="AO48" s="236">
        <f t="shared" si="17"/>
        <v>0</v>
      </c>
      <c r="AP48" s="236">
        <f t="shared" si="17"/>
        <v>0</v>
      </c>
      <c r="AQ48" s="236">
        <f t="shared" si="17"/>
        <v>0</v>
      </c>
      <c r="AR48" s="236">
        <f t="shared" si="17"/>
        <v>0</v>
      </c>
      <c r="AS48" s="236">
        <f t="shared" si="17"/>
        <v>0</v>
      </c>
      <c r="AT48" s="236">
        <f t="shared" si="17"/>
        <v>0</v>
      </c>
      <c r="AU48" s="236">
        <f t="shared" si="17"/>
        <v>0</v>
      </c>
      <c r="AV48" s="236">
        <f t="shared" si="17"/>
        <v>0</v>
      </c>
      <c r="AW48" s="236">
        <f t="shared" si="17"/>
        <v>0</v>
      </c>
      <c r="AX48" s="236">
        <f t="shared" si="17"/>
        <v>0</v>
      </c>
      <c r="AY48" s="236">
        <f t="shared" si="17"/>
        <v>0</v>
      </c>
      <c r="AZ48" s="236">
        <f t="shared" si="17"/>
        <v>0</v>
      </c>
      <c r="BA48" s="236">
        <f t="shared" si="17"/>
        <v>0</v>
      </c>
      <c r="BB48" s="236">
        <f t="shared" si="17"/>
        <v>0</v>
      </c>
      <c r="BC48" s="236">
        <f t="shared" si="17"/>
        <v>0</v>
      </c>
      <c r="BD48" s="236">
        <f t="shared" si="17"/>
        <v>0</v>
      </c>
      <c r="BE48" s="236">
        <f t="shared" si="17"/>
        <v>0</v>
      </c>
      <c r="BF48" s="236">
        <f t="shared" si="17"/>
        <v>0</v>
      </c>
      <c r="BG48" s="236">
        <f t="shared" si="17"/>
        <v>0</v>
      </c>
      <c r="BH48" s="236">
        <f t="shared" si="17"/>
        <v>0</v>
      </c>
      <c r="BI48" s="236">
        <f t="shared" si="17"/>
        <v>0</v>
      </c>
      <c r="BJ48" s="236">
        <f t="shared" si="17"/>
        <v>0</v>
      </c>
      <c r="BK48" s="236">
        <f t="shared" si="17"/>
        <v>0</v>
      </c>
      <c r="BL48" s="236">
        <f t="shared" si="17"/>
        <v>0</v>
      </c>
      <c r="BM48" s="236">
        <f t="shared" si="17"/>
        <v>0</v>
      </c>
      <c r="BN48" s="236">
        <f t="shared" si="17"/>
        <v>0</v>
      </c>
      <c r="BO48" s="236">
        <f t="shared" si="17"/>
        <v>0</v>
      </c>
      <c r="BP48" s="236">
        <f t="shared" ref="BP48:BX48" si="18">BO48</f>
        <v>0</v>
      </c>
      <c r="BQ48" s="236">
        <f t="shared" si="18"/>
        <v>0</v>
      </c>
      <c r="BR48" s="236">
        <f t="shared" si="18"/>
        <v>0</v>
      </c>
      <c r="BS48" s="236">
        <f t="shared" si="18"/>
        <v>0</v>
      </c>
      <c r="BT48" s="236">
        <f t="shared" si="18"/>
        <v>0</v>
      </c>
      <c r="BU48" s="236">
        <f t="shared" si="18"/>
        <v>0</v>
      </c>
      <c r="BV48" s="236">
        <f t="shared" si="18"/>
        <v>0</v>
      </c>
      <c r="BW48" s="236">
        <f t="shared" si="18"/>
        <v>0</v>
      </c>
      <c r="BX48" s="236">
        <f t="shared" si="18"/>
        <v>0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9">L47*L48/1000</f>
        <v>0</v>
      </c>
      <c r="M50" s="240">
        <f t="shared" si="19"/>
        <v>0</v>
      </c>
      <c r="N50" s="240">
        <f t="shared" si="19"/>
        <v>0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>AD47*AD48</f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0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0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0</v>
      </c>
      <c r="M52" s="240">
        <f t="shared" si="21"/>
        <v>0</v>
      </c>
      <c r="N52" s="240">
        <f t="shared" si="21"/>
        <v>0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0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0</v>
      </c>
    </row>
    <row r="53" spans="1:76" ht="15.75" customHeight="1">
      <c r="A53" s="407" t="s">
        <v>77</v>
      </c>
      <c r="B53" s="408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5.8999999999999995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130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405" t="s">
        <v>74</v>
      </c>
      <c r="B56" s="406"/>
      <c r="C56" s="236">
        <f>C57</f>
        <v>0</v>
      </c>
      <c r="D56" s="246">
        <f>C56</f>
        <v>0</v>
      </c>
      <c r="E56" s="246">
        <f t="shared" ref="E56:BP56" si="24">D56</f>
        <v>0</v>
      </c>
      <c r="F56" s="246">
        <f t="shared" si="24"/>
        <v>0</v>
      </c>
      <c r="G56" s="246">
        <f t="shared" si="24"/>
        <v>0</v>
      </c>
      <c r="H56" s="246">
        <f t="shared" si="24"/>
        <v>0</v>
      </c>
      <c r="I56" s="246">
        <f t="shared" si="24"/>
        <v>0</v>
      </c>
      <c r="J56" s="246">
        <f t="shared" si="24"/>
        <v>0</v>
      </c>
      <c r="K56" s="246">
        <f t="shared" si="24"/>
        <v>0</v>
      </c>
      <c r="L56" s="246">
        <f t="shared" si="24"/>
        <v>0</v>
      </c>
      <c r="M56" s="246">
        <f t="shared" si="24"/>
        <v>0</v>
      </c>
      <c r="N56" s="246">
        <f t="shared" si="24"/>
        <v>0</v>
      </c>
      <c r="O56" s="246">
        <f t="shared" si="24"/>
        <v>0</v>
      </c>
      <c r="P56" s="246">
        <f t="shared" si="24"/>
        <v>0</v>
      </c>
      <c r="Q56" s="246">
        <f t="shared" si="24"/>
        <v>0</v>
      </c>
      <c r="R56" s="246">
        <f t="shared" si="24"/>
        <v>0</v>
      </c>
      <c r="S56" s="246">
        <f t="shared" si="24"/>
        <v>0</v>
      </c>
      <c r="T56" s="246">
        <f t="shared" si="24"/>
        <v>0</v>
      </c>
      <c r="U56" s="246">
        <f t="shared" si="24"/>
        <v>0</v>
      </c>
      <c r="V56" s="246">
        <f t="shared" si="24"/>
        <v>0</v>
      </c>
      <c r="W56" s="246">
        <f t="shared" si="24"/>
        <v>0</v>
      </c>
      <c r="X56" s="246">
        <f t="shared" si="24"/>
        <v>0</v>
      </c>
      <c r="Y56" s="246">
        <f t="shared" si="24"/>
        <v>0</v>
      </c>
      <c r="Z56" s="246">
        <f t="shared" si="24"/>
        <v>0</v>
      </c>
      <c r="AA56" s="246">
        <f t="shared" si="24"/>
        <v>0</v>
      </c>
      <c r="AB56" s="246">
        <f t="shared" si="24"/>
        <v>0</v>
      </c>
      <c r="AC56" s="246">
        <f t="shared" si="24"/>
        <v>0</v>
      </c>
      <c r="AD56" s="246">
        <f t="shared" si="24"/>
        <v>0</v>
      </c>
      <c r="AE56" s="246">
        <f t="shared" si="24"/>
        <v>0</v>
      </c>
      <c r="AF56" s="246">
        <f t="shared" si="24"/>
        <v>0</v>
      </c>
      <c r="AG56" s="246">
        <f t="shared" si="24"/>
        <v>0</v>
      </c>
      <c r="AH56" s="246">
        <f t="shared" si="24"/>
        <v>0</v>
      </c>
      <c r="AI56" s="246">
        <f t="shared" si="24"/>
        <v>0</v>
      </c>
      <c r="AJ56" s="246">
        <f t="shared" si="24"/>
        <v>0</v>
      </c>
      <c r="AK56" s="246">
        <f t="shared" si="24"/>
        <v>0</v>
      </c>
      <c r="AL56" s="246">
        <f t="shared" si="24"/>
        <v>0</v>
      </c>
      <c r="AM56" s="246">
        <f t="shared" si="24"/>
        <v>0</v>
      </c>
      <c r="AN56" s="246">
        <f t="shared" si="24"/>
        <v>0</v>
      </c>
      <c r="AO56" s="246">
        <f t="shared" si="24"/>
        <v>0</v>
      </c>
      <c r="AP56" s="246">
        <f t="shared" si="24"/>
        <v>0</v>
      </c>
      <c r="AQ56" s="246">
        <f t="shared" si="24"/>
        <v>0</v>
      </c>
      <c r="AR56" s="246">
        <f t="shared" si="24"/>
        <v>0</v>
      </c>
      <c r="AS56" s="246">
        <f t="shared" si="24"/>
        <v>0</v>
      </c>
      <c r="AT56" s="246">
        <f t="shared" si="24"/>
        <v>0</v>
      </c>
      <c r="AU56" s="246">
        <f t="shared" si="24"/>
        <v>0</v>
      </c>
      <c r="AV56" s="246">
        <f t="shared" si="24"/>
        <v>0</v>
      </c>
      <c r="AW56" s="246">
        <f t="shared" si="24"/>
        <v>0</v>
      </c>
      <c r="AX56" s="246">
        <f t="shared" si="24"/>
        <v>0</v>
      </c>
      <c r="AY56" s="246">
        <f t="shared" si="24"/>
        <v>0</v>
      </c>
      <c r="AZ56" s="246">
        <f t="shared" si="24"/>
        <v>0</v>
      </c>
      <c r="BA56" s="246">
        <f t="shared" si="24"/>
        <v>0</v>
      </c>
      <c r="BB56" s="246">
        <f t="shared" si="24"/>
        <v>0</v>
      </c>
      <c r="BC56" s="246">
        <f t="shared" si="24"/>
        <v>0</v>
      </c>
      <c r="BD56" s="246">
        <f t="shared" si="24"/>
        <v>0</v>
      </c>
      <c r="BE56" s="246">
        <f t="shared" si="24"/>
        <v>0</v>
      </c>
      <c r="BF56" s="246">
        <f t="shared" si="24"/>
        <v>0</v>
      </c>
      <c r="BG56" s="246">
        <f t="shared" si="24"/>
        <v>0</v>
      </c>
      <c r="BH56" s="246">
        <f t="shared" si="24"/>
        <v>0</v>
      </c>
      <c r="BI56" s="246">
        <f t="shared" si="24"/>
        <v>0</v>
      </c>
      <c r="BJ56" s="246">
        <f t="shared" si="24"/>
        <v>0</v>
      </c>
      <c r="BK56" s="246">
        <f t="shared" si="24"/>
        <v>0</v>
      </c>
      <c r="BL56" s="246">
        <f t="shared" si="24"/>
        <v>0</v>
      </c>
      <c r="BM56" s="246">
        <f t="shared" si="24"/>
        <v>0</v>
      </c>
      <c r="BN56" s="246">
        <f t="shared" si="24"/>
        <v>0</v>
      </c>
      <c r="BO56" s="246">
        <f t="shared" si="24"/>
        <v>0</v>
      </c>
      <c r="BP56" s="246">
        <f t="shared" si="24"/>
        <v>0</v>
      </c>
      <c r="BQ56" s="246">
        <f t="shared" ref="BQ56:BX56" si="25">BP56</f>
        <v>0</v>
      </c>
      <c r="BR56" s="246">
        <f t="shared" si="25"/>
        <v>0</v>
      </c>
      <c r="BS56" s="246">
        <f t="shared" si="25"/>
        <v>0</v>
      </c>
      <c r="BT56" s="246">
        <f t="shared" si="25"/>
        <v>0</v>
      </c>
      <c r="BU56" s="246">
        <f t="shared" si="25"/>
        <v>0</v>
      </c>
      <c r="BV56" s="246">
        <f t="shared" si="25"/>
        <v>0</v>
      </c>
      <c r="BW56" s="246">
        <f t="shared" si="25"/>
        <v>0</v>
      </c>
      <c r="BX56" s="246">
        <f t="shared" si="25"/>
        <v>0</v>
      </c>
    </row>
    <row r="57" spans="1:76" ht="21" hidden="1" customHeight="1" thickBot="1">
      <c r="A57" s="403" t="s">
        <v>139</v>
      </c>
      <c r="B57" s="404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0</v>
      </c>
      <c r="K58" s="249">
        <f>K55*K56</f>
        <v>0</v>
      </c>
      <c r="L58" s="249">
        <f>L55*L56/1000</f>
        <v>0</v>
      </c>
      <c r="M58" s="249">
        <f t="shared" si="26"/>
        <v>0</v>
      </c>
      <c r="N58" s="249">
        <f t="shared" si="26"/>
        <v>0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</v>
      </c>
      <c r="W58" s="249">
        <f t="shared" si="26"/>
        <v>0</v>
      </c>
      <c r="X58" s="249">
        <f t="shared" si="26"/>
        <v>0</v>
      </c>
      <c r="Y58" s="249">
        <f t="shared" si="26"/>
        <v>0</v>
      </c>
      <c r="Z58" s="249">
        <f t="shared" si="26"/>
        <v>0</v>
      </c>
      <c r="AA58" s="249">
        <f t="shared" si="26"/>
        <v>0</v>
      </c>
      <c r="AB58" s="249">
        <f t="shared" si="26"/>
        <v>0</v>
      </c>
      <c r="AC58" s="249">
        <f t="shared" si="26"/>
        <v>0</v>
      </c>
      <c r="AD58" s="249">
        <f>AD55*AD56</f>
        <v>0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0</v>
      </c>
      <c r="AU58" s="249">
        <f t="shared" si="26"/>
        <v>0</v>
      </c>
      <c r="AV58" s="249">
        <f t="shared" si="26"/>
        <v>0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0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0</v>
      </c>
      <c r="BH58" s="249">
        <f>BH55*BH56</f>
        <v>0</v>
      </c>
      <c r="BI58" s="249">
        <f t="shared" si="26"/>
        <v>0</v>
      </c>
      <c r="BJ58" s="249">
        <f t="shared" si="26"/>
        <v>0</v>
      </c>
      <c r="BK58" s="249">
        <f t="shared" si="26"/>
        <v>0</v>
      </c>
      <c r="BL58" s="249">
        <f t="shared" si="26"/>
        <v>0</v>
      </c>
      <c r="BM58" s="249">
        <f t="shared" si="26"/>
        <v>0</v>
      </c>
      <c r="BN58" s="249">
        <f t="shared" si="26"/>
        <v>0</v>
      </c>
      <c r="BO58" s="249">
        <f t="shared" si="26"/>
        <v>0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0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0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0</v>
      </c>
      <c r="K60" s="252">
        <f t="shared" si="28"/>
        <v>0</v>
      </c>
      <c r="L60" s="252">
        <f t="shared" si="28"/>
        <v>0</v>
      </c>
      <c r="M60" s="252">
        <f t="shared" si="28"/>
        <v>0</v>
      </c>
      <c r="N60" s="252">
        <f t="shared" si="28"/>
        <v>0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0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0</v>
      </c>
      <c r="W60" s="252">
        <f t="shared" si="28"/>
        <v>0</v>
      </c>
      <c r="X60" s="252">
        <f t="shared" si="28"/>
        <v>0</v>
      </c>
      <c r="Y60" s="252">
        <f t="shared" si="28"/>
        <v>0</v>
      </c>
      <c r="Z60" s="252">
        <f t="shared" si="28"/>
        <v>0</v>
      </c>
      <c r="AA60" s="252">
        <f t="shared" si="28"/>
        <v>0</v>
      </c>
      <c r="AB60" s="252">
        <f t="shared" si="28"/>
        <v>0</v>
      </c>
      <c r="AC60" s="252">
        <f t="shared" si="28"/>
        <v>0</v>
      </c>
      <c r="AD60" s="252">
        <f t="shared" si="28"/>
        <v>0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0</v>
      </c>
      <c r="AU60" s="252">
        <f t="shared" si="28"/>
        <v>0</v>
      </c>
      <c r="AV60" s="252">
        <f t="shared" si="28"/>
        <v>0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0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0</v>
      </c>
      <c r="BH60" s="252">
        <f t="shared" si="28"/>
        <v>0</v>
      </c>
      <c r="BI60" s="252">
        <f t="shared" si="28"/>
        <v>0</v>
      </c>
      <c r="BJ60" s="252">
        <f t="shared" si="28"/>
        <v>0</v>
      </c>
      <c r="BK60" s="252">
        <f t="shared" si="28"/>
        <v>0</v>
      </c>
      <c r="BL60" s="252">
        <f t="shared" si="28"/>
        <v>0</v>
      </c>
      <c r="BM60" s="252">
        <f t="shared" si="28"/>
        <v>0</v>
      </c>
      <c r="BN60" s="252">
        <f t="shared" si="28"/>
        <v>0</v>
      </c>
      <c r="BO60" s="252">
        <f t="shared" si="28"/>
        <v>0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0</v>
      </c>
    </row>
    <row r="61" spans="1:76" ht="13.9" hidden="1" customHeight="1">
      <c r="A61" s="407" t="s">
        <v>77</v>
      </c>
      <c r="B61" s="409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14:B14"/>
    <mergeCell ref="A19:B19"/>
    <mergeCell ref="A20:B20"/>
    <mergeCell ref="A21:B21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CA1000"/>
  <sheetViews>
    <sheetView topLeftCell="A42" zoomScale="80" zoomScaleNormal="80" workbookViewId="0">
      <selection activeCell="B4" sqref="B4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A5" s="297" t="s">
        <v>397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48" t="str">
        <f>VLOOKUP(B4,Общее_количество_учащихся,2,FALSE)</f>
        <v>Среда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43.44999999999999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01" t="s">
        <v>385</v>
      </c>
      <c r="B8" s="417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/>
      <c r="M8" s="15"/>
      <c r="N8" s="15">
        <v>2.2799999999999998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01" t="s">
        <v>386</v>
      </c>
      <c r="B9" s="4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50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35</v>
      </c>
      <c r="BW9" s="15"/>
      <c r="BX9" s="15"/>
      <c r="BY9" s="41"/>
      <c r="BZ9" s="41"/>
    </row>
    <row r="10" spans="1:79">
      <c r="A10" s="401" t="s">
        <v>365</v>
      </c>
      <c r="B10" s="4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9.1999999999999993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79" t="s">
        <v>61</v>
      </c>
      <c r="B11" s="4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01" t="s">
        <v>387</v>
      </c>
      <c r="B12" s="41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01" t="s">
        <v>375</v>
      </c>
      <c r="B13" s="4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43" t="s">
        <v>388</v>
      </c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</v>
      </c>
      <c r="M16" s="41">
        <f t="shared" si="0"/>
        <v>9.1999999999999993</v>
      </c>
      <c r="N16" s="41">
        <f t="shared" si="0"/>
        <v>2.2799999999999998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50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35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0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>BZ16*BZ17</f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</v>
      </c>
      <c r="M28" s="15">
        <f t="shared" si="7"/>
        <v>9.1999999999999993</v>
      </c>
      <c r="N28" s="15">
        <f t="shared" si="7"/>
        <v>2.2799999999999998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50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35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>E28*E29</f>
        <v>0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0</v>
      </c>
    </row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37.4499999999999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01" t="s">
        <v>96</v>
      </c>
      <c r="B39" s="447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401" t="s">
        <v>121</v>
      </c>
      <c r="B40" s="447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401" t="s">
        <v>98</v>
      </c>
      <c r="B41" s="44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401" t="s">
        <v>61</v>
      </c>
      <c r="B42" s="447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401" t="s">
        <v>146</v>
      </c>
      <c r="B43" s="44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401" t="s">
        <v>100</v>
      </c>
      <c r="B44" s="447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405" t="s">
        <v>74</v>
      </c>
      <c r="B48" s="406"/>
      <c r="C48" s="236">
        <f>C49</f>
        <v>24</v>
      </c>
      <c r="D48" s="236">
        <f t="shared" ref="D48:BO48" si="17">C48</f>
        <v>24</v>
      </c>
      <c r="E48" s="236">
        <f t="shared" si="17"/>
        <v>24</v>
      </c>
      <c r="F48" s="236">
        <f t="shared" si="17"/>
        <v>24</v>
      </c>
      <c r="G48" s="236">
        <f t="shared" si="17"/>
        <v>24</v>
      </c>
      <c r="H48" s="236">
        <f t="shared" si="17"/>
        <v>24</v>
      </c>
      <c r="I48" s="236">
        <f t="shared" si="17"/>
        <v>24</v>
      </c>
      <c r="J48" s="236">
        <f t="shared" si="17"/>
        <v>24</v>
      </c>
      <c r="K48" s="236">
        <f t="shared" si="17"/>
        <v>24</v>
      </c>
      <c r="L48" s="236">
        <f t="shared" si="17"/>
        <v>24</v>
      </c>
      <c r="M48" s="236">
        <f t="shared" si="17"/>
        <v>24</v>
      </c>
      <c r="N48" s="236">
        <f t="shared" si="17"/>
        <v>24</v>
      </c>
      <c r="O48" s="236">
        <f t="shared" si="17"/>
        <v>24</v>
      </c>
      <c r="P48" s="236">
        <f t="shared" si="17"/>
        <v>24</v>
      </c>
      <c r="Q48" s="236">
        <f t="shared" si="17"/>
        <v>24</v>
      </c>
      <c r="R48" s="236">
        <f t="shared" si="17"/>
        <v>24</v>
      </c>
      <c r="S48" s="236">
        <f t="shared" si="17"/>
        <v>24</v>
      </c>
      <c r="T48" s="236">
        <f t="shared" si="17"/>
        <v>24</v>
      </c>
      <c r="U48" s="236">
        <f t="shared" si="17"/>
        <v>24</v>
      </c>
      <c r="V48" s="236">
        <f t="shared" si="17"/>
        <v>24</v>
      </c>
      <c r="W48" s="236">
        <f t="shared" si="17"/>
        <v>24</v>
      </c>
      <c r="X48" s="236">
        <f t="shared" si="17"/>
        <v>24</v>
      </c>
      <c r="Y48" s="236">
        <f t="shared" si="17"/>
        <v>24</v>
      </c>
      <c r="Z48" s="236">
        <f t="shared" si="17"/>
        <v>24</v>
      </c>
      <c r="AA48" s="236">
        <f t="shared" si="17"/>
        <v>24</v>
      </c>
      <c r="AB48" s="236">
        <f t="shared" si="17"/>
        <v>24</v>
      </c>
      <c r="AC48" s="236">
        <f t="shared" si="17"/>
        <v>24</v>
      </c>
      <c r="AD48" s="236">
        <f t="shared" si="17"/>
        <v>24</v>
      </c>
      <c r="AE48" s="236">
        <f t="shared" si="17"/>
        <v>24</v>
      </c>
      <c r="AF48" s="236">
        <f t="shared" si="17"/>
        <v>24</v>
      </c>
      <c r="AG48" s="236">
        <f t="shared" si="17"/>
        <v>24</v>
      </c>
      <c r="AH48" s="236">
        <f t="shared" si="17"/>
        <v>24</v>
      </c>
      <c r="AI48" s="236">
        <f t="shared" si="17"/>
        <v>24</v>
      </c>
      <c r="AJ48" s="236">
        <f t="shared" si="17"/>
        <v>24</v>
      </c>
      <c r="AK48" s="236">
        <f t="shared" si="17"/>
        <v>24</v>
      </c>
      <c r="AL48" s="236">
        <f t="shared" si="17"/>
        <v>24</v>
      </c>
      <c r="AM48" s="236">
        <f t="shared" si="17"/>
        <v>24</v>
      </c>
      <c r="AN48" s="236">
        <f t="shared" si="17"/>
        <v>24</v>
      </c>
      <c r="AO48" s="236">
        <f t="shared" si="17"/>
        <v>24</v>
      </c>
      <c r="AP48" s="236">
        <f t="shared" si="17"/>
        <v>24</v>
      </c>
      <c r="AQ48" s="236">
        <f t="shared" si="17"/>
        <v>24</v>
      </c>
      <c r="AR48" s="236">
        <f t="shared" si="17"/>
        <v>24</v>
      </c>
      <c r="AS48" s="236">
        <f t="shared" si="17"/>
        <v>24</v>
      </c>
      <c r="AT48" s="236">
        <f t="shared" si="17"/>
        <v>24</v>
      </c>
      <c r="AU48" s="236">
        <f t="shared" si="17"/>
        <v>24</v>
      </c>
      <c r="AV48" s="236">
        <f t="shared" si="17"/>
        <v>24</v>
      </c>
      <c r="AW48" s="236">
        <f t="shared" si="17"/>
        <v>24</v>
      </c>
      <c r="AX48" s="236">
        <f t="shared" si="17"/>
        <v>24</v>
      </c>
      <c r="AY48" s="236">
        <f t="shared" si="17"/>
        <v>24</v>
      </c>
      <c r="AZ48" s="236">
        <f t="shared" si="17"/>
        <v>24</v>
      </c>
      <c r="BA48" s="236">
        <f t="shared" si="17"/>
        <v>24</v>
      </c>
      <c r="BB48" s="236">
        <f t="shared" si="17"/>
        <v>24</v>
      </c>
      <c r="BC48" s="236">
        <f t="shared" si="17"/>
        <v>24</v>
      </c>
      <c r="BD48" s="236">
        <f t="shared" si="17"/>
        <v>24</v>
      </c>
      <c r="BE48" s="236">
        <f t="shared" si="17"/>
        <v>24</v>
      </c>
      <c r="BF48" s="236">
        <f t="shared" si="17"/>
        <v>24</v>
      </c>
      <c r="BG48" s="236">
        <f t="shared" si="17"/>
        <v>24</v>
      </c>
      <c r="BH48" s="236">
        <f t="shared" si="17"/>
        <v>24</v>
      </c>
      <c r="BI48" s="236">
        <f t="shared" si="17"/>
        <v>24</v>
      </c>
      <c r="BJ48" s="236">
        <f t="shared" si="17"/>
        <v>24</v>
      </c>
      <c r="BK48" s="236">
        <f t="shared" si="17"/>
        <v>24</v>
      </c>
      <c r="BL48" s="236">
        <f t="shared" si="17"/>
        <v>24</v>
      </c>
      <c r="BM48" s="236">
        <f t="shared" si="17"/>
        <v>24</v>
      </c>
      <c r="BN48" s="236">
        <f t="shared" si="17"/>
        <v>24</v>
      </c>
      <c r="BO48" s="236">
        <f t="shared" si="17"/>
        <v>24</v>
      </c>
      <c r="BP48" s="236">
        <f t="shared" ref="BP48:BZ48" si="18">BO48</f>
        <v>24</v>
      </c>
      <c r="BQ48" s="236">
        <f t="shared" si="18"/>
        <v>24</v>
      </c>
      <c r="BR48" s="236">
        <f t="shared" si="18"/>
        <v>24</v>
      </c>
      <c r="BS48" s="236">
        <f t="shared" si="18"/>
        <v>24</v>
      </c>
      <c r="BT48" s="236">
        <f t="shared" si="18"/>
        <v>24</v>
      </c>
      <c r="BU48" s="236">
        <f t="shared" si="18"/>
        <v>24</v>
      </c>
      <c r="BV48" s="236">
        <f t="shared" si="18"/>
        <v>24</v>
      </c>
      <c r="BW48" s="236">
        <f t="shared" si="18"/>
        <v>24</v>
      </c>
      <c r="BX48" s="236">
        <f t="shared" si="18"/>
        <v>24</v>
      </c>
      <c r="BY48" s="236">
        <f t="shared" si="18"/>
        <v>24</v>
      </c>
      <c r="BZ48" s="236">
        <f t="shared" si="18"/>
        <v>24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24</v>
      </c>
      <c r="H50" s="240">
        <f>H47*H48/1000</f>
        <v>0</v>
      </c>
      <c r="I50" s="240">
        <f>I47*I48/1000</f>
        <v>0</v>
      </c>
      <c r="J50" s="240">
        <f>J47*J48/1000</f>
        <v>0.84</v>
      </c>
      <c r="K50" s="240">
        <f>K47*K48</f>
        <v>0</v>
      </c>
      <c r="L50" s="240">
        <f t="shared" ref="L50:BW50" si="19">L47*L48/1000</f>
        <v>9.1199999999999989E-2</v>
      </c>
      <c r="M50" s="240">
        <f t="shared" si="19"/>
        <v>0</v>
      </c>
      <c r="N50" s="240">
        <f t="shared" si="19"/>
        <v>0.108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0.28799999999999998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0.14399999999999999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0.12</v>
      </c>
      <c r="AY50" s="240">
        <f t="shared" si="19"/>
        <v>0.504</v>
      </c>
      <c r="AZ50" s="240">
        <f t="shared" si="19"/>
        <v>0</v>
      </c>
      <c r="BA50" s="240">
        <f t="shared" si="19"/>
        <v>1.08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1.2</v>
      </c>
      <c r="BK50" s="240">
        <f t="shared" si="19"/>
        <v>0.192</v>
      </c>
      <c r="BL50" s="240">
        <f t="shared" si="19"/>
        <v>0.14399999999999999</v>
      </c>
      <c r="BM50" s="240">
        <f t="shared" si="19"/>
        <v>0</v>
      </c>
      <c r="BN50" s="240">
        <f t="shared" si="19"/>
        <v>0</v>
      </c>
      <c r="BO50" s="240">
        <f t="shared" si="19"/>
        <v>1.08</v>
      </c>
      <c r="BP50" s="240">
        <f t="shared" si="19"/>
        <v>0</v>
      </c>
      <c r="BQ50" s="240">
        <f t="shared" si="19"/>
        <v>3.36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1.44</v>
      </c>
      <c r="BY50" s="240">
        <f t="shared" si="20"/>
        <v>0</v>
      </c>
      <c r="BZ50" s="240">
        <f>BZ47*BZ48</f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1464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144</v>
      </c>
      <c r="H52" s="240">
        <f t="shared" si="21"/>
        <v>0</v>
      </c>
      <c r="I52" s="240">
        <f t="shared" si="21"/>
        <v>0</v>
      </c>
      <c r="J52" s="240">
        <f t="shared" si="21"/>
        <v>71.399999999999991</v>
      </c>
      <c r="K52" s="240">
        <f t="shared" si="21"/>
        <v>0</v>
      </c>
      <c r="L52" s="240">
        <f t="shared" si="21"/>
        <v>12.767999999999999</v>
      </c>
      <c r="M52" s="240">
        <f t="shared" si="21"/>
        <v>0</v>
      </c>
      <c r="N52" s="240">
        <f t="shared" si="21"/>
        <v>1.08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15.839999999999998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86.399999999999991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32.879999999999995</v>
      </c>
      <c r="AY52" s="240">
        <f t="shared" si="21"/>
        <v>226.8</v>
      </c>
      <c r="AZ52" s="240">
        <f t="shared" si="21"/>
        <v>0</v>
      </c>
      <c r="BA52" s="240">
        <f t="shared" si="21"/>
        <v>194.4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42</v>
      </c>
      <c r="BK52" s="240">
        <f t="shared" si="21"/>
        <v>4.2240000000000002</v>
      </c>
      <c r="BL52" s="240">
        <f t="shared" si="21"/>
        <v>4.6079999999999997</v>
      </c>
      <c r="BM52" s="240">
        <f t="shared" si="21"/>
        <v>0</v>
      </c>
      <c r="BN52" s="240">
        <f t="shared" si="21"/>
        <v>0</v>
      </c>
      <c r="BO52" s="240">
        <f t="shared" si="21"/>
        <v>32.400000000000006</v>
      </c>
      <c r="BP52" s="240">
        <f t="shared" si="21"/>
        <v>0</v>
      </c>
      <c r="BQ52" s="240">
        <f t="shared" si="21"/>
        <v>537.6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57.599999999999994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1"/>
      <c r="B55" s="400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5">D56</f>
        <v>24</v>
      </c>
      <c r="F56" s="246">
        <f t="shared" si="25"/>
        <v>24</v>
      </c>
      <c r="G56" s="246">
        <f t="shared" si="25"/>
        <v>24</v>
      </c>
      <c r="H56" s="246">
        <f t="shared" si="25"/>
        <v>24</v>
      </c>
      <c r="I56" s="246">
        <f t="shared" si="25"/>
        <v>24</v>
      </c>
      <c r="J56" s="246">
        <f t="shared" si="25"/>
        <v>24</v>
      </c>
      <c r="K56" s="246">
        <f t="shared" si="25"/>
        <v>24</v>
      </c>
      <c r="L56" s="246">
        <f t="shared" si="25"/>
        <v>24</v>
      </c>
      <c r="M56" s="246">
        <f t="shared" si="25"/>
        <v>24</v>
      </c>
      <c r="N56" s="246">
        <f t="shared" si="25"/>
        <v>24</v>
      </c>
      <c r="O56" s="246">
        <f t="shared" si="25"/>
        <v>24</v>
      </c>
      <c r="P56" s="246">
        <f t="shared" si="25"/>
        <v>24</v>
      </c>
      <c r="Q56" s="246">
        <f t="shared" si="25"/>
        <v>24</v>
      </c>
      <c r="R56" s="246">
        <f t="shared" si="25"/>
        <v>24</v>
      </c>
      <c r="S56" s="246">
        <f t="shared" si="25"/>
        <v>24</v>
      </c>
      <c r="T56" s="246">
        <f t="shared" si="25"/>
        <v>24</v>
      </c>
      <c r="U56" s="246">
        <f t="shared" si="25"/>
        <v>24</v>
      </c>
      <c r="V56" s="246">
        <f t="shared" si="25"/>
        <v>24</v>
      </c>
      <c r="W56" s="246">
        <f t="shared" si="25"/>
        <v>24</v>
      </c>
      <c r="X56" s="246">
        <f t="shared" si="25"/>
        <v>24</v>
      </c>
      <c r="Y56" s="246">
        <f t="shared" si="25"/>
        <v>24</v>
      </c>
      <c r="Z56" s="246">
        <f t="shared" si="25"/>
        <v>24</v>
      </c>
      <c r="AA56" s="246">
        <f t="shared" si="25"/>
        <v>24</v>
      </c>
      <c r="AB56" s="246">
        <f t="shared" si="25"/>
        <v>24</v>
      </c>
      <c r="AC56" s="246">
        <f t="shared" si="25"/>
        <v>24</v>
      </c>
      <c r="AD56" s="246">
        <f t="shared" si="25"/>
        <v>24</v>
      </c>
      <c r="AE56" s="246">
        <f t="shared" si="25"/>
        <v>24</v>
      </c>
      <c r="AF56" s="246">
        <f t="shared" si="25"/>
        <v>24</v>
      </c>
      <c r="AG56" s="246">
        <f t="shared" si="25"/>
        <v>24</v>
      </c>
      <c r="AH56" s="246">
        <f t="shared" si="25"/>
        <v>24</v>
      </c>
      <c r="AI56" s="246">
        <f t="shared" si="25"/>
        <v>24</v>
      </c>
      <c r="AJ56" s="246">
        <f t="shared" si="25"/>
        <v>24</v>
      </c>
      <c r="AK56" s="246">
        <f t="shared" si="25"/>
        <v>24</v>
      </c>
      <c r="AL56" s="246">
        <f t="shared" si="25"/>
        <v>24</v>
      </c>
      <c r="AM56" s="246">
        <f t="shared" si="25"/>
        <v>24</v>
      </c>
      <c r="AN56" s="246">
        <f t="shared" si="25"/>
        <v>24</v>
      </c>
      <c r="AO56" s="246">
        <f t="shared" si="25"/>
        <v>24</v>
      </c>
      <c r="AP56" s="246">
        <f t="shared" si="25"/>
        <v>24</v>
      </c>
      <c r="AQ56" s="246">
        <f t="shared" si="25"/>
        <v>24</v>
      </c>
      <c r="AR56" s="246">
        <f t="shared" si="25"/>
        <v>24</v>
      </c>
      <c r="AS56" s="246">
        <f t="shared" si="25"/>
        <v>24</v>
      </c>
      <c r="AT56" s="246">
        <f t="shared" si="25"/>
        <v>24</v>
      </c>
      <c r="AU56" s="246">
        <f t="shared" si="25"/>
        <v>24</v>
      </c>
      <c r="AV56" s="246">
        <f t="shared" si="25"/>
        <v>24</v>
      </c>
      <c r="AW56" s="246">
        <f t="shared" si="25"/>
        <v>24</v>
      </c>
      <c r="AX56" s="246">
        <f t="shared" si="25"/>
        <v>24</v>
      </c>
      <c r="AY56" s="246">
        <f t="shared" si="25"/>
        <v>24</v>
      </c>
      <c r="AZ56" s="246">
        <f t="shared" si="25"/>
        <v>24</v>
      </c>
      <c r="BA56" s="246">
        <f t="shared" si="25"/>
        <v>24</v>
      </c>
      <c r="BB56" s="246">
        <f t="shared" si="25"/>
        <v>24</v>
      </c>
      <c r="BC56" s="246">
        <f t="shared" si="25"/>
        <v>24</v>
      </c>
      <c r="BD56" s="246">
        <f t="shared" si="25"/>
        <v>24</v>
      </c>
      <c r="BE56" s="246">
        <f t="shared" si="25"/>
        <v>24</v>
      </c>
      <c r="BF56" s="246">
        <f t="shared" si="25"/>
        <v>24</v>
      </c>
      <c r="BG56" s="246">
        <f t="shared" si="25"/>
        <v>24</v>
      </c>
      <c r="BH56" s="246">
        <f t="shared" si="25"/>
        <v>24</v>
      </c>
      <c r="BI56" s="246">
        <f t="shared" si="25"/>
        <v>24</v>
      </c>
      <c r="BJ56" s="246">
        <f t="shared" si="25"/>
        <v>24</v>
      </c>
      <c r="BK56" s="246">
        <f t="shared" si="25"/>
        <v>24</v>
      </c>
      <c r="BL56" s="246">
        <f t="shared" si="25"/>
        <v>24</v>
      </c>
      <c r="BM56" s="246">
        <f t="shared" si="25"/>
        <v>24</v>
      </c>
      <c r="BN56" s="246">
        <f t="shared" si="25"/>
        <v>24</v>
      </c>
      <c r="BO56" s="246">
        <f t="shared" si="25"/>
        <v>24</v>
      </c>
      <c r="BP56" s="246">
        <f t="shared" si="25"/>
        <v>24</v>
      </c>
      <c r="BQ56" s="246">
        <f t="shared" ref="BQ56:BX56" si="26">BP56</f>
        <v>24</v>
      </c>
      <c r="BR56" s="246">
        <f t="shared" si="26"/>
        <v>24</v>
      </c>
      <c r="BS56" s="246">
        <f t="shared" si="26"/>
        <v>24</v>
      </c>
      <c r="BT56" s="246">
        <f t="shared" si="26"/>
        <v>24</v>
      </c>
      <c r="BU56" s="246">
        <f t="shared" si="26"/>
        <v>24</v>
      </c>
      <c r="BV56" s="246">
        <f t="shared" si="26"/>
        <v>24</v>
      </c>
      <c r="BW56" s="246">
        <f t="shared" si="26"/>
        <v>24</v>
      </c>
      <c r="BX56" s="246">
        <f t="shared" si="26"/>
        <v>24</v>
      </c>
    </row>
    <row r="57" spans="1:78" ht="21" hidden="1" customHeigh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24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0.84</v>
      </c>
      <c r="K58" s="249">
        <f>K55*K56</f>
        <v>0</v>
      </c>
      <c r="L58" s="249">
        <f>L55*L56/1000</f>
        <v>9.1199999999999989E-2</v>
      </c>
      <c r="M58" s="249">
        <f t="shared" si="27"/>
        <v>0</v>
      </c>
      <c r="N58" s="249">
        <f t="shared" si="27"/>
        <v>0.108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0.28799999999999998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0.14399999999999999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0.12</v>
      </c>
      <c r="AY58" s="249">
        <f t="shared" si="27"/>
        <v>0.504</v>
      </c>
      <c r="AZ58" s="249">
        <f t="shared" si="27"/>
        <v>0</v>
      </c>
      <c r="BA58" s="249">
        <f t="shared" si="27"/>
        <v>1.08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1.2</v>
      </c>
      <c r="BK58" s="249">
        <f t="shared" si="27"/>
        <v>0.192</v>
      </c>
      <c r="BL58" s="249">
        <f t="shared" si="27"/>
        <v>0.14399999999999999</v>
      </c>
      <c r="BM58" s="249">
        <f t="shared" si="27"/>
        <v>0</v>
      </c>
      <c r="BN58" s="249">
        <f t="shared" si="27"/>
        <v>0</v>
      </c>
      <c r="BO58" s="249">
        <f t="shared" si="27"/>
        <v>1.08</v>
      </c>
      <c r="BP58" s="249">
        <f t="shared" si="27"/>
        <v>0</v>
      </c>
      <c r="BQ58" s="249">
        <f t="shared" si="27"/>
        <v>3.36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1.44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144</v>
      </c>
      <c r="H60" s="239">
        <f t="shared" si="29"/>
        <v>0</v>
      </c>
      <c r="I60" s="239">
        <f t="shared" si="29"/>
        <v>0</v>
      </c>
      <c r="J60" s="239">
        <f t="shared" si="29"/>
        <v>71.399999999999991</v>
      </c>
      <c r="K60" s="252">
        <f t="shared" si="29"/>
        <v>0</v>
      </c>
      <c r="L60" s="252">
        <f t="shared" si="29"/>
        <v>12.767999999999999</v>
      </c>
      <c r="M60" s="252">
        <f t="shared" si="29"/>
        <v>0</v>
      </c>
      <c r="N60" s="252">
        <f t="shared" si="29"/>
        <v>1.08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15.839999999999998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86.399999999999991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32.879999999999995</v>
      </c>
      <c r="AY60" s="252">
        <f t="shared" si="29"/>
        <v>226.8</v>
      </c>
      <c r="AZ60" s="252">
        <f t="shared" si="29"/>
        <v>0</v>
      </c>
      <c r="BA60" s="252">
        <f t="shared" si="29"/>
        <v>194.4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42</v>
      </c>
      <c r="BK60" s="252">
        <f t="shared" si="29"/>
        <v>4.2240000000000002</v>
      </c>
      <c r="BL60" s="252">
        <f t="shared" si="29"/>
        <v>4.6079999999999997</v>
      </c>
      <c r="BM60" s="252">
        <f t="shared" si="29"/>
        <v>0</v>
      </c>
      <c r="BN60" s="252">
        <f t="shared" si="29"/>
        <v>0</v>
      </c>
      <c r="BO60" s="252">
        <f t="shared" si="29"/>
        <v>32.400000000000006</v>
      </c>
      <c r="BP60" s="252">
        <f t="shared" si="29"/>
        <v>0</v>
      </c>
      <c r="BQ60" s="252">
        <f t="shared" ref="BQ60:BW60" si="30">BQ58*BQ59</f>
        <v>537.6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57.599999999999994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1464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CA1000"/>
  <sheetViews>
    <sheetView topLeftCell="A41" zoomScale="80" zoomScaleNormal="80" workbookViewId="0">
      <selection activeCell="T38" sqref="T38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425" t="str">
        <f>VLOOKUP(B4,Общее_количество_учащихся,2,FALSE)</f>
        <v>Четверг</v>
      </c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202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389</v>
      </c>
      <c r="B8" s="417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43" t="s">
        <v>390</v>
      </c>
      <c r="B9" s="417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61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01" t="s">
        <v>374</v>
      </c>
      <c r="B11" s="41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43" t="s">
        <v>99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29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hidden="1" customHeight="1">
      <c r="A23" s="288">
        <f ca="1">SUMPRODUCT(SIGN(CELL("width",OFFSET(D33,,N(INDEX(COLUMN(D33:BZ33)-COLUMN(D33),))))),D33:BZ33)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210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43" t="s">
        <v>105</v>
      </c>
      <c r="B39" s="447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106</v>
      </c>
      <c r="B40" s="447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107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43" t="s">
        <v>61</v>
      </c>
      <c r="B43" s="447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3.9" hidden="1" customHeigh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3.9" hidden="1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3.9" hidden="1" customHeight="1">
      <c r="A48" s="405" t="s">
        <v>74</v>
      </c>
      <c r="B48" s="406"/>
      <c r="C48" s="236">
        <f>C49</f>
        <v>24</v>
      </c>
      <c r="D48" s="236">
        <f t="shared" ref="D48:BO48" si="19">C48</f>
        <v>24</v>
      </c>
      <c r="E48" s="236">
        <f t="shared" si="19"/>
        <v>24</v>
      </c>
      <c r="F48" s="236">
        <f t="shared" si="19"/>
        <v>24</v>
      </c>
      <c r="G48" s="236">
        <f t="shared" si="19"/>
        <v>24</v>
      </c>
      <c r="H48" s="236">
        <f t="shared" si="19"/>
        <v>24</v>
      </c>
      <c r="I48" s="236">
        <f t="shared" si="19"/>
        <v>24</v>
      </c>
      <c r="J48" s="236">
        <f t="shared" si="19"/>
        <v>24</v>
      </c>
      <c r="K48" s="236">
        <f t="shared" si="19"/>
        <v>24</v>
      </c>
      <c r="L48" s="236">
        <f t="shared" si="19"/>
        <v>24</v>
      </c>
      <c r="M48" s="236">
        <f t="shared" si="19"/>
        <v>24</v>
      </c>
      <c r="N48" s="236">
        <f t="shared" si="19"/>
        <v>24</v>
      </c>
      <c r="O48" s="236">
        <f t="shared" si="19"/>
        <v>24</v>
      </c>
      <c r="P48" s="236">
        <f t="shared" si="19"/>
        <v>24</v>
      </c>
      <c r="Q48" s="236">
        <f t="shared" si="19"/>
        <v>24</v>
      </c>
      <c r="R48" s="236">
        <f t="shared" si="19"/>
        <v>24</v>
      </c>
      <c r="S48" s="236">
        <f t="shared" si="19"/>
        <v>24</v>
      </c>
      <c r="T48" s="236">
        <f t="shared" si="19"/>
        <v>24</v>
      </c>
      <c r="U48" s="236">
        <f t="shared" si="19"/>
        <v>24</v>
      </c>
      <c r="V48" s="236">
        <f t="shared" si="19"/>
        <v>24</v>
      </c>
      <c r="W48" s="236">
        <f t="shared" si="19"/>
        <v>24</v>
      </c>
      <c r="X48" s="236">
        <f t="shared" si="19"/>
        <v>24</v>
      </c>
      <c r="Y48" s="236">
        <f t="shared" si="19"/>
        <v>24</v>
      </c>
      <c r="Z48" s="236">
        <f t="shared" si="19"/>
        <v>24</v>
      </c>
      <c r="AA48" s="236">
        <f t="shared" si="19"/>
        <v>24</v>
      </c>
      <c r="AB48" s="236">
        <f t="shared" si="19"/>
        <v>24</v>
      </c>
      <c r="AC48" s="236">
        <f t="shared" si="19"/>
        <v>24</v>
      </c>
      <c r="AD48" s="236">
        <f t="shared" si="19"/>
        <v>24</v>
      </c>
      <c r="AE48" s="236">
        <f t="shared" si="19"/>
        <v>24</v>
      </c>
      <c r="AF48" s="236">
        <f t="shared" si="19"/>
        <v>24</v>
      </c>
      <c r="AG48" s="236">
        <f t="shared" si="19"/>
        <v>24</v>
      </c>
      <c r="AH48" s="236">
        <f t="shared" si="19"/>
        <v>24</v>
      </c>
      <c r="AI48" s="236">
        <f t="shared" si="19"/>
        <v>24</v>
      </c>
      <c r="AJ48" s="236">
        <f t="shared" si="19"/>
        <v>24</v>
      </c>
      <c r="AK48" s="236">
        <f t="shared" si="19"/>
        <v>24</v>
      </c>
      <c r="AL48" s="236">
        <f t="shared" si="19"/>
        <v>24</v>
      </c>
      <c r="AM48" s="236">
        <f t="shared" si="19"/>
        <v>24</v>
      </c>
      <c r="AN48" s="236">
        <f t="shared" si="19"/>
        <v>24</v>
      </c>
      <c r="AO48" s="236">
        <f t="shared" si="19"/>
        <v>24</v>
      </c>
      <c r="AP48" s="236">
        <f t="shared" si="19"/>
        <v>24</v>
      </c>
      <c r="AQ48" s="236">
        <f t="shared" si="19"/>
        <v>24</v>
      </c>
      <c r="AR48" s="236">
        <f t="shared" si="19"/>
        <v>24</v>
      </c>
      <c r="AS48" s="236">
        <f t="shared" si="19"/>
        <v>24</v>
      </c>
      <c r="AT48" s="236">
        <f t="shared" si="19"/>
        <v>24</v>
      </c>
      <c r="AU48" s="236">
        <f t="shared" si="19"/>
        <v>24</v>
      </c>
      <c r="AV48" s="236">
        <f t="shared" si="19"/>
        <v>24</v>
      </c>
      <c r="AW48" s="236">
        <f t="shared" si="19"/>
        <v>24</v>
      </c>
      <c r="AX48" s="236">
        <f t="shared" si="19"/>
        <v>24</v>
      </c>
      <c r="AY48" s="236">
        <f t="shared" si="19"/>
        <v>24</v>
      </c>
      <c r="AZ48" s="236">
        <f t="shared" si="19"/>
        <v>24</v>
      </c>
      <c r="BA48" s="236">
        <f t="shared" si="19"/>
        <v>24</v>
      </c>
      <c r="BB48" s="236">
        <f t="shared" si="19"/>
        <v>24</v>
      </c>
      <c r="BC48" s="236">
        <f t="shared" si="19"/>
        <v>24</v>
      </c>
      <c r="BD48" s="236">
        <f t="shared" si="19"/>
        <v>24</v>
      </c>
      <c r="BE48" s="236">
        <f t="shared" si="19"/>
        <v>24</v>
      </c>
      <c r="BF48" s="236">
        <f t="shared" si="19"/>
        <v>24</v>
      </c>
      <c r="BG48" s="236">
        <f t="shared" si="19"/>
        <v>24</v>
      </c>
      <c r="BH48" s="236">
        <f t="shared" si="19"/>
        <v>24</v>
      </c>
      <c r="BI48" s="236">
        <f t="shared" si="19"/>
        <v>24</v>
      </c>
      <c r="BJ48" s="236">
        <f t="shared" si="19"/>
        <v>24</v>
      </c>
      <c r="BK48" s="236">
        <f t="shared" si="19"/>
        <v>24</v>
      </c>
      <c r="BL48" s="236">
        <f t="shared" si="19"/>
        <v>24</v>
      </c>
      <c r="BM48" s="236">
        <f t="shared" si="19"/>
        <v>24</v>
      </c>
      <c r="BN48" s="236">
        <f t="shared" si="19"/>
        <v>24</v>
      </c>
      <c r="BO48" s="236">
        <f t="shared" si="19"/>
        <v>24</v>
      </c>
      <c r="BP48" s="236">
        <f t="shared" ref="BP48:BY48" si="20">BO48</f>
        <v>24</v>
      </c>
      <c r="BQ48" s="236">
        <f t="shared" si="20"/>
        <v>24</v>
      </c>
      <c r="BR48" s="236">
        <f t="shared" si="20"/>
        <v>24</v>
      </c>
      <c r="BS48" s="236">
        <f t="shared" si="20"/>
        <v>24</v>
      </c>
      <c r="BT48" s="236">
        <f t="shared" si="20"/>
        <v>24</v>
      </c>
      <c r="BU48" s="236">
        <f t="shared" si="20"/>
        <v>24</v>
      </c>
      <c r="BV48" s="236">
        <f t="shared" si="20"/>
        <v>24</v>
      </c>
      <c r="BW48" s="236">
        <f t="shared" si="20"/>
        <v>24</v>
      </c>
      <c r="BX48" s="236">
        <f t="shared" si="20"/>
        <v>24</v>
      </c>
      <c r="BY48" s="236">
        <f t="shared" si="20"/>
        <v>24</v>
      </c>
    </row>
    <row r="49" spans="1:77" ht="15.75" customHeight="1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6.9599999999999995E-2</v>
      </c>
      <c r="M50" s="240">
        <f t="shared" si="21"/>
        <v>0.24</v>
      </c>
      <c r="N50" s="240">
        <f t="shared" si="21"/>
        <v>0.10752</v>
      </c>
      <c r="O50" s="240">
        <f t="shared" si="21"/>
        <v>0</v>
      </c>
      <c r="P50" s="240">
        <f t="shared" si="21"/>
        <v>2.4E-2</v>
      </c>
      <c r="Q50" s="240">
        <f>Q47*Q48</f>
        <v>24</v>
      </c>
      <c r="R50" s="240">
        <f t="shared" si="21"/>
        <v>0</v>
      </c>
      <c r="S50" s="240">
        <f t="shared" si="21"/>
        <v>0</v>
      </c>
      <c r="T50" s="240">
        <f t="shared" si="21"/>
        <v>0.76800000000000002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48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9.6000000000000002E-2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7.1999999999999995E-2</v>
      </c>
      <c r="AU50" s="240">
        <f t="shared" si="21"/>
        <v>0</v>
      </c>
      <c r="AV50" s="240">
        <f t="shared" si="21"/>
        <v>1.08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1.2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1.3680000000000001</v>
      </c>
      <c r="BK50" s="240">
        <f t="shared" si="21"/>
        <v>0.18239999999999998</v>
      </c>
      <c r="BL50" s="240">
        <f t="shared" si="21"/>
        <v>0.38400000000000001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1.44</v>
      </c>
      <c r="BY50" s="240">
        <f t="shared" si="22"/>
        <v>0</v>
      </c>
    </row>
    <row r="51" spans="1:77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407" t="s">
        <v>76</v>
      </c>
      <c r="B52" s="408"/>
      <c r="C52" s="242">
        <f>SUM(D52:BZ52)</f>
        <v>1464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9.7439999999999998</v>
      </c>
      <c r="M52" s="240">
        <f t="shared" si="23"/>
        <v>13.44</v>
      </c>
      <c r="N52" s="240">
        <f t="shared" si="23"/>
        <v>1.0752000000000002</v>
      </c>
      <c r="O52" s="240">
        <f t="shared" si="23"/>
        <v>0</v>
      </c>
      <c r="P52" s="240">
        <f t="shared" si="23"/>
        <v>16.8</v>
      </c>
      <c r="Q52" s="240">
        <f t="shared" si="23"/>
        <v>192</v>
      </c>
      <c r="R52" s="240">
        <f t="shared" si="23"/>
        <v>0</v>
      </c>
      <c r="S52" s="240">
        <f t="shared" si="23"/>
        <v>0</v>
      </c>
      <c r="T52" s="240">
        <f t="shared" si="23"/>
        <v>115.2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504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5.76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43.199999999999996</v>
      </c>
      <c r="AU52" s="240">
        <f t="shared" si="23"/>
        <v>0</v>
      </c>
      <c r="AV52" s="240">
        <f t="shared" si="23"/>
        <v>81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360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47.88</v>
      </c>
      <c r="BK52" s="240">
        <f t="shared" si="23"/>
        <v>4.0127999999999995</v>
      </c>
      <c r="BL52" s="240">
        <f t="shared" si="23"/>
        <v>12.288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57.599999999999994</v>
      </c>
      <c r="BY52" s="240">
        <f t="shared" ref="BY52" si="24">BY50*BY51</f>
        <v>0</v>
      </c>
    </row>
    <row r="53" spans="1:77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01"/>
      <c r="B55" s="400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8">D56</f>
        <v>24</v>
      </c>
      <c r="F56" s="246">
        <f t="shared" si="28"/>
        <v>24</v>
      </c>
      <c r="G56" s="246">
        <f t="shared" si="28"/>
        <v>24</v>
      </c>
      <c r="H56" s="246">
        <f t="shared" si="28"/>
        <v>24</v>
      </c>
      <c r="I56" s="246">
        <f t="shared" si="28"/>
        <v>24</v>
      </c>
      <c r="J56" s="246">
        <f t="shared" si="28"/>
        <v>24</v>
      </c>
      <c r="K56" s="246">
        <f t="shared" si="28"/>
        <v>24</v>
      </c>
      <c r="L56" s="246">
        <f t="shared" si="28"/>
        <v>24</v>
      </c>
      <c r="M56" s="246">
        <f t="shared" si="28"/>
        <v>24</v>
      </c>
      <c r="N56" s="246">
        <f t="shared" si="28"/>
        <v>24</v>
      </c>
      <c r="O56" s="246">
        <f t="shared" si="28"/>
        <v>24</v>
      </c>
      <c r="P56" s="246">
        <f t="shared" si="28"/>
        <v>24</v>
      </c>
      <c r="Q56" s="246">
        <f t="shared" si="28"/>
        <v>24</v>
      </c>
      <c r="R56" s="246">
        <f t="shared" si="28"/>
        <v>24</v>
      </c>
      <c r="S56" s="246">
        <f t="shared" si="28"/>
        <v>24</v>
      </c>
      <c r="T56" s="246">
        <f t="shared" si="28"/>
        <v>24</v>
      </c>
      <c r="U56" s="246">
        <f t="shared" si="28"/>
        <v>24</v>
      </c>
      <c r="V56" s="246">
        <f t="shared" si="28"/>
        <v>24</v>
      </c>
      <c r="W56" s="246">
        <f t="shared" si="28"/>
        <v>24</v>
      </c>
      <c r="X56" s="246">
        <f t="shared" si="28"/>
        <v>24</v>
      </c>
      <c r="Y56" s="246">
        <f t="shared" si="28"/>
        <v>24</v>
      </c>
      <c r="Z56" s="246">
        <f t="shared" si="28"/>
        <v>24</v>
      </c>
      <c r="AA56" s="246">
        <f t="shared" si="28"/>
        <v>24</v>
      </c>
      <c r="AB56" s="246">
        <f t="shared" si="28"/>
        <v>24</v>
      </c>
      <c r="AC56" s="246">
        <f t="shared" si="28"/>
        <v>24</v>
      </c>
      <c r="AD56" s="246">
        <f t="shared" si="28"/>
        <v>24</v>
      </c>
      <c r="AE56" s="246">
        <f t="shared" si="28"/>
        <v>24</v>
      </c>
      <c r="AF56" s="246">
        <f t="shared" si="28"/>
        <v>24</v>
      </c>
      <c r="AG56" s="246">
        <f t="shared" si="28"/>
        <v>24</v>
      </c>
      <c r="AH56" s="246">
        <f t="shared" si="28"/>
        <v>24</v>
      </c>
      <c r="AI56" s="246">
        <f t="shared" si="28"/>
        <v>24</v>
      </c>
      <c r="AJ56" s="246">
        <f t="shared" si="28"/>
        <v>24</v>
      </c>
      <c r="AK56" s="246">
        <f t="shared" si="28"/>
        <v>24</v>
      </c>
      <c r="AL56" s="246">
        <f t="shared" si="28"/>
        <v>24</v>
      </c>
      <c r="AM56" s="246">
        <f t="shared" si="28"/>
        <v>24</v>
      </c>
      <c r="AN56" s="246">
        <f t="shared" si="28"/>
        <v>24</v>
      </c>
      <c r="AO56" s="246">
        <f t="shared" si="28"/>
        <v>24</v>
      </c>
      <c r="AP56" s="246">
        <f t="shared" si="28"/>
        <v>24</v>
      </c>
      <c r="AQ56" s="246">
        <f t="shared" si="28"/>
        <v>24</v>
      </c>
      <c r="AR56" s="246">
        <f t="shared" si="28"/>
        <v>24</v>
      </c>
      <c r="AS56" s="246">
        <f t="shared" si="28"/>
        <v>24</v>
      </c>
      <c r="AT56" s="246">
        <f t="shared" si="28"/>
        <v>24</v>
      </c>
      <c r="AU56" s="246">
        <f t="shared" si="28"/>
        <v>24</v>
      </c>
      <c r="AV56" s="246">
        <f t="shared" si="28"/>
        <v>24</v>
      </c>
      <c r="AW56" s="246">
        <f t="shared" si="28"/>
        <v>24</v>
      </c>
      <c r="AX56" s="246">
        <f t="shared" si="28"/>
        <v>24</v>
      </c>
      <c r="AY56" s="246">
        <f t="shared" si="28"/>
        <v>24</v>
      </c>
      <c r="AZ56" s="246">
        <f t="shared" si="28"/>
        <v>24</v>
      </c>
      <c r="BA56" s="246">
        <f t="shared" si="28"/>
        <v>24</v>
      </c>
      <c r="BB56" s="246">
        <f t="shared" si="28"/>
        <v>24</v>
      </c>
      <c r="BC56" s="246">
        <f t="shared" si="28"/>
        <v>24</v>
      </c>
      <c r="BD56" s="246">
        <f t="shared" si="28"/>
        <v>24</v>
      </c>
      <c r="BE56" s="246">
        <f t="shared" si="28"/>
        <v>24</v>
      </c>
      <c r="BF56" s="246">
        <f t="shared" si="28"/>
        <v>24</v>
      </c>
      <c r="BG56" s="246">
        <f t="shared" si="28"/>
        <v>24</v>
      </c>
      <c r="BH56" s="246">
        <f t="shared" si="28"/>
        <v>24</v>
      </c>
      <c r="BI56" s="246">
        <f t="shared" si="28"/>
        <v>24</v>
      </c>
      <c r="BJ56" s="246">
        <f t="shared" si="28"/>
        <v>24</v>
      </c>
      <c r="BK56" s="246">
        <f t="shared" si="28"/>
        <v>24</v>
      </c>
      <c r="BL56" s="246">
        <f t="shared" si="28"/>
        <v>24</v>
      </c>
      <c r="BM56" s="246">
        <f t="shared" si="28"/>
        <v>24</v>
      </c>
      <c r="BN56" s="246">
        <f t="shared" si="28"/>
        <v>24</v>
      </c>
      <c r="BO56" s="246">
        <f t="shared" si="28"/>
        <v>24</v>
      </c>
      <c r="BP56" s="246">
        <f t="shared" si="28"/>
        <v>24</v>
      </c>
      <c r="BQ56" s="246">
        <f t="shared" ref="BQ56:BY56" si="29">BP56</f>
        <v>24</v>
      </c>
      <c r="BR56" s="246">
        <f t="shared" si="29"/>
        <v>24</v>
      </c>
      <c r="BS56" s="246">
        <f t="shared" si="29"/>
        <v>24</v>
      </c>
      <c r="BT56" s="246">
        <f t="shared" si="29"/>
        <v>24</v>
      </c>
      <c r="BU56" s="246">
        <f t="shared" si="29"/>
        <v>24</v>
      </c>
      <c r="BV56" s="246">
        <f t="shared" si="29"/>
        <v>24</v>
      </c>
      <c r="BW56" s="246">
        <f t="shared" si="29"/>
        <v>24</v>
      </c>
      <c r="BX56" s="246">
        <f t="shared" si="29"/>
        <v>24</v>
      </c>
      <c r="BY56" s="246">
        <f t="shared" si="29"/>
        <v>24</v>
      </c>
    </row>
    <row r="57" spans="1:77" ht="21" hidden="1" customHeight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6.9599999999999995E-2</v>
      </c>
      <c r="M58" s="249">
        <f t="shared" si="30"/>
        <v>0.24</v>
      </c>
      <c r="N58" s="249">
        <f t="shared" si="30"/>
        <v>0.10752</v>
      </c>
      <c r="O58" s="249">
        <f t="shared" si="30"/>
        <v>0</v>
      </c>
      <c r="P58" s="249">
        <f t="shared" si="30"/>
        <v>2.4E-2</v>
      </c>
      <c r="Q58" s="249">
        <f>Q55*Q56</f>
        <v>24</v>
      </c>
      <c r="R58" s="249">
        <f t="shared" si="30"/>
        <v>0</v>
      </c>
      <c r="S58" s="249">
        <f>S55*S56</f>
        <v>0</v>
      </c>
      <c r="T58" s="249">
        <f t="shared" si="30"/>
        <v>0.76800000000000002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48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9.6000000000000002E-2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7.1999999999999995E-2</v>
      </c>
      <c r="AU58" s="249">
        <f t="shared" si="30"/>
        <v>0</v>
      </c>
      <c r="AV58" s="249">
        <f t="shared" si="30"/>
        <v>1.08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1.2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1.3680000000000001</v>
      </c>
      <c r="BK58" s="249">
        <f t="shared" si="30"/>
        <v>0.18239999999999998</v>
      </c>
      <c r="BL58" s="249">
        <f t="shared" si="30"/>
        <v>0.38400000000000001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1.44</v>
      </c>
      <c r="BY58" s="249">
        <f t="shared" si="31"/>
        <v>0</v>
      </c>
    </row>
    <row r="59" spans="1:77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9.7439999999999998</v>
      </c>
      <c r="M60" s="252">
        <f t="shared" si="32"/>
        <v>13.44</v>
      </c>
      <c r="N60" s="252">
        <f t="shared" si="32"/>
        <v>1.0752000000000002</v>
      </c>
      <c r="O60" s="252">
        <f t="shared" si="32"/>
        <v>0</v>
      </c>
      <c r="P60" s="252">
        <f t="shared" si="32"/>
        <v>16.8</v>
      </c>
      <c r="Q60" s="252">
        <f t="shared" si="32"/>
        <v>192</v>
      </c>
      <c r="R60" s="252">
        <f t="shared" si="32"/>
        <v>0</v>
      </c>
      <c r="S60" s="252">
        <f t="shared" si="32"/>
        <v>0</v>
      </c>
      <c r="T60" s="252">
        <f t="shared" si="32"/>
        <v>115.2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504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5.76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43.199999999999996</v>
      </c>
      <c r="AU60" s="252">
        <f t="shared" si="32"/>
        <v>0</v>
      </c>
      <c r="AV60" s="252">
        <f t="shared" si="32"/>
        <v>81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360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47.88</v>
      </c>
      <c r="BK60" s="252">
        <f t="shared" si="32"/>
        <v>4.0127999999999995</v>
      </c>
      <c r="BL60" s="252">
        <f t="shared" si="32"/>
        <v>12.288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57.599999999999994</v>
      </c>
      <c r="BY60" s="252">
        <f>BY58*BY59</f>
        <v>0</v>
      </c>
    </row>
    <row r="61" spans="1:77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1464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  <mergeCell ref="A33:B33"/>
    <mergeCell ref="A34:B34"/>
    <mergeCell ref="A28:B28"/>
    <mergeCell ref="A29:B29"/>
    <mergeCell ref="A30:B30"/>
    <mergeCell ref="A31:B31"/>
    <mergeCell ref="A32:B32"/>
    <mergeCell ref="A16:B16"/>
    <mergeCell ref="A22:B22"/>
    <mergeCell ref="A18:B18"/>
    <mergeCell ref="A19:B19"/>
    <mergeCell ref="A20:B20"/>
    <mergeCell ref="A21:B21"/>
    <mergeCell ref="A17:B17"/>
    <mergeCell ref="A45:B45"/>
    <mergeCell ref="A37:B38"/>
    <mergeCell ref="A58:B58"/>
    <mergeCell ref="D37:BX37"/>
    <mergeCell ref="A39:B39"/>
    <mergeCell ref="A40:B40"/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</mergeCells>
  <pageMargins left="0.70866141732283472" right="0.70866141732283472" top="0.74803149606299213" bottom="0.74803149606299213" header="0" footer="0"/>
  <pageSetup paperSize="9" scale="52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pageSetUpPr fitToPage="1"/>
  </sheetPr>
  <dimension ref="A1:CA1000"/>
  <sheetViews>
    <sheetView topLeftCell="A7" zoomScale="80" zoomScaleNormal="80" workbookViewId="0">
      <selection activeCell="AO66" sqref="AO66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7.37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 t="s">
        <v>65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24" t="str">
        <f>ССЫЛКИ!A5</f>
        <v>Февраль 2021 г.</v>
      </c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54" t="str">
        <f>VLOOKUP(B4,Общее_количество_учащихся,2,FALSE)</f>
        <v>Пятница</v>
      </c>
      <c r="N5" s="454"/>
      <c r="O5" s="454"/>
      <c r="P5" s="454"/>
      <c r="Q5" s="454"/>
      <c r="R5" s="454"/>
      <c r="S5" s="454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3" t="s">
        <v>68</v>
      </c>
      <c r="B6" s="434"/>
      <c r="C6" s="40"/>
      <c r="D6" s="427" t="s">
        <v>69</v>
      </c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62.6" customHeight="1">
      <c r="A7" s="435"/>
      <c r="B7" s="43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2" t="s">
        <v>392</v>
      </c>
      <c r="B8" s="43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 t="s">
        <v>393</v>
      </c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39" t="s">
        <v>61</v>
      </c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43" t="s">
        <v>369</v>
      </c>
      <c r="B11" s="4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43" t="s">
        <v>107</v>
      </c>
      <c r="B12" s="4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39"/>
      <c r="B15" s="4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39"/>
      <c r="B16" s="440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41" t="s">
        <v>74</v>
      </c>
      <c r="B17" s="442"/>
      <c r="C17" s="42">
        <f>C18</f>
        <v>0</v>
      </c>
      <c r="D17" s="42">
        <f t="shared" ref="D17:BO17" si="2">C17</f>
        <v>0</v>
      </c>
      <c r="E17" s="42">
        <f t="shared" si="2"/>
        <v>0</v>
      </c>
      <c r="F17" s="42">
        <f t="shared" si="2"/>
        <v>0</v>
      </c>
      <c r="G17" s="42">
        <f t="shared" si="2"/>
        <v>0</v>
      </c>
      <c r="H17" s="42">
        <f t="shared" si="2"/>
        <v>0</v>
      </c>
      <c r="I17" s="42">
        <f t="shared" si="2"/>
        <v>0</v>
      </c>
      <c r="J17" s="42">
        <f t="shared" si="2"/>
        <v>0</v>
      </c>
      <c r="K17" s="42">
        <f t="shared" si="2"/>
        <v>0</v>
      </c>
      <c r="L17" s="42">
        <f t="shared" si="2"/>
        <v>0</v>
      </c>
      <c r="M17" s="42">
        <f t="shared" si="2"/>
        <v>0</v>
      </c>
      <c r="N17" s="42">
        <f t="shared" si="2"/>
        <v>0</v>
      </c>
      <c r="O17" s="42">
        <f t="shared" si="2"/>
        <v>0</v>
      </c>
      <c r="P17" s="42">
        <f t="shared" si="2"/>
        <v>0</v>
      </c>
      <c r="Q17" s="42">
        <f t="shared" si="2"/>
        <v>0</v>
      </c>
      <c r="R17" s="42">
        <f t="shared" si="2"/>
        <v>0</v>
      </c>
      <c r="S17" s="42">
        <f t="shared" si="2"/>
        <v>0</v>
      </c>
      <c r="T17" s="42">
        <f t="shared" si="2"/>
        <v>0</v>
      </c>
      <c r="U17" s="42">
        <f t="shared" si="2"/>
        <v>0</v>
      </c>
      <c r="V17" s="42">
        <f t="shared" si="2"/>
        <v>0</v>
      </c>
      <c r="W17" s="42">
        <f t="shared" si="2"/>
        <v>0</v>
      </c>
      <c r="X17" s="42">
        <f t="shared" si="2"/>
        <v>0</v>
      </c>
      <c r="Y17" s="42">
        <f t="shared" si="2"/>
        <v>0</v>
      </c>
      <c r="Z17" s="42">
        <f t="shared" si="2"/>
        <v>0</v>
      </c>
      <c r="AA17" s="42">
        <f t="shared" si="2"/>
        <v>0</v>
      </c>
      <c r="AB17" s="42">
        <f t="shared" si="2"/>
        <v>0</v>
      </c>
      <c r="AC17" s="42">
        <f t="shared" si="2"/>
        <v>0</v>
      </c>
      <c r="AD17" s="42">
        <f t="shared" si="2"/>
        <v>0</v>
      </c>
      <c r="AE17" s="42">
        <f t="shared" si="2"/>
        <v>0</v>
      </c>
      <c r="AF17" s="42">
        <f t="shared" si="2"/>
        <v>0</v>
      </c>
      <c r="AG17" s="42">
        <f t="shared" si="2"/>
        <v>0</v>
      </c>
      <c r="AH17" s="42">
        <f t="shared" si="2"/>
        <v>0</v>
      </c>
      <c r="AI17" s="42">
        <f t="shared" si="2"/>
        <v>0</v>
      </c>
      <c r="AJ17" s="42">
        <f t="shared" si="2"/>
        <v>0</v>
      </c>
      <c r="AK17" s="42">
        <f t="shared" si="2"/>
        <v>0</v>
      </c>
      <c r="AL17" s="42">
        <f t="shared" si="2"/>
        <v>0</v>
      </c>
      <c r="AM17" s="42">
        <f t="shared" si="2"/>
        <v>0</v>
      </c>
      <c r="AN17" s="42">
        <f t="shared" si="2"/>
        <v>0</v>
      </c>
      <c r="AO17" s="42">
        <f t="shared" si="2"/>
        <v>0</v>
      </c>
      <c r="AP17" s="42">
        <f t="shared" si="2"/>
        <v>0</v>
      </c>
      <c r="AQ17" s="42">
        <f t="shared" si="2"/>
        <v>0</v>
      </c>
      <c r="AR17" s="42">
        <f t="shared" si="2"/>
        <v>0</v>
      </c>
      <c r="AS17" s="42">
        <f t="shared" si="2"/>
        <v>0</v>
      </c>
      <c r="AT17" s="42">
        <f t="shared" si="2"/>
        <v>0</v>
      </c>
      <c r="AU17" s="42">
        <f t="shared" si="2"/>
        <v>0</v>
      </c>
      <c r="AV17" s="42">
        <f t="shared" si="2"/>
        <v>0</v>
      </c>
      <c r="AW17" s="42">
        <f t="shared" si="2"/>
        <v>0</v>
      </c>
      <c r="AX17" s="42">
        <f t="shared" si="2"/>
        <v>0</v>
      </c>
      <c r="AY17" s="42">
        <f t="shared" si="2"/>
        <v>0</v>
      </c>
      <c r="AZ17" s="42">
        <f t="shared" si="2"/>
        <v>0</v>
      </c>
      <c r="BA17" s="42">
        <f t="shared" si="2"/>
        <v>0</v>
      </c>
      <c r="BB17" s="42">
        <f t="shared" si="2"/>
        <v>0</v>
      </c>
      <c r="BC17" s="42">
        <f t="shared" si="2"/>
        <v>0</v>
      </c>
      <c r="BD17" s="42">
        <f t="shared" si="2"/>
        <v>0</v>
      </c>
      <c r="BE17" s="42">
        <f t="shared" si="2"/>
        <v>0</v>
      </c>
      <c r="BF17" s="42">
        <f t="shared" si="2"/>
        <v>0</v>
      </c>
      <c r="BG17" s="42">
        <f t="shared" si="2"/>
        <v>0</v>
      </c>
      <c r="BH17" s="42">
        <f t="shared" si="2"/>
        <v>0</v>
      </c>
      <c r="BI17" s="42">
        <f t="shared" si="2"/>
        <v>0</v>
      </c>
      <c r="BJ17" s="42">
        <f t="shared" si="2"/>
        <v>0</v>
      </c>
      <c r="BK17" s="42">
        <f t="shared" si="2"/>
        <v>0</v>
      </c>
      <c r="BL17" s="42">
        <f t="shared" si="2"/>
        <v>0</v>
      </c>
      <c r="BM17" s="42">
        <f t="shared" si="2"/>
        <v>0</v>
      </c>
      <c r="BN17" s="42">
        <f t="shared" si="2"/>
        <v>0</v>
      </c>
      <c r="BO17" s="42">
        <f t="shared" si="2"/>
        <v>0</v>
      </c>
      <c r="BP17" s="42">
        <f t="shared" ref="BP17:BZ17" si="3">BO17</f>
        <v>0</v>
      </c>
      <c r="BQ17" s="42">
        <f t="shared" si="3"/>
        <v>0</v>
      </c>
      <c r="BR17" s="42">
        <f t="shared" si="3"/>
        <v>0</v>
      </c>
      <c r="BS17" s="42">
        <f t="shared" si="3"/>
        <v>0</v>
      </c>
      <c r="BT17" s="42">
        <f t="shared" si="3"/>
        <v>0</v>
      </c>
      <c r="BU17" s="42">
        <f t="shared" si="3"/>
        <v>0</v>
      </c>
      <c r="BV17" s="42">
        <f t="shared" si="3"/>
        <v>0</v>
      </c>
      <c r="BW17" s="42">
        <f t="shared" si="3"/>
        <v>0</v>
      </c>
      <c r="BX17" s="42">
        <f t="shared" si="3"/>
        <v>0</v>
      </c>
      <c r="BY17" s="42">
        <f t="shared" si="3"/>
        <v>0</v>
      </c>
      <c r="BZ17" s="42">
        <f t="shared" si="3"/>
        <v>0</v>
      </c>
    </row>
    <row r="18" spans="1:79" ht="20.25" thickBot="1">
      <c r="A18" s="429" t="s">
        <v>74</v>
      </c>
      <c r="B18" s="430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32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0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</v>
      </c>
      <c r="BY19" s="44">
        <f t="shared" si="6"/>
        <v>0</v>
      </c>
      <c r="BZ19" s="44">
        <f t="shared" si="6"/>
        <v>0</v>
      </c>
    </row>
    <row r="20" spans="1:79" ht="15.75" customHeight="1">
      <c r="A20" s="431" t="s">
        <v>64</v>
      </c>
      <c r="B20" s="432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32"/>
      <c r="C21" s="48">
        <f>SUM(D21:BZ21)</f>
        <v>0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0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0</v>
      </c>
      <c r="BY21" s="49">
        <f t="shared" si="7"/>
        <v>0</v>
      </c>
      <c r="BZ21" s="49">
        <f t="shared" si="7"/>
        <v>0</v>
      </c>
    </row>
    <row r="22" spans="1:79" ht="15.75" customHeight="1">
      <c r="A22" s="431" t="s">
        <v>77</v>
      </c>
      <c r="B22" s="432"/>
      <c r="C22" s="51" t="e">
        <f>C21/C18</f>
        <v>#DIV/0!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79"/>
      <c r="B28" s="380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81" t="s">
        <v>74</v>
      </c>
      <c r="B29" s="382"/>
      <c r="C29" s="15">
        <f>C30</f>
        <v>0</v>
      </c>
      <c r="D29" s="97">
        <f>C29</f>
        <v>0</v>
      </c>
      <c r="E29" s="97">
        <f t="shared" ref="E29:BP29" si="10">D29</f>
        <v>0</v>
      </c>
      <c r="F29" s="97">
        <f t="shared" si="10"/>
        <v>0</v>
      </c>
      <c r="G29" s="97">
        <f t="shared" si="10"/>
        <v>0</v>
      </c>
      <c r="H29" s="97">
        <f t="shared" si="10"/>
        <v>0</v>
      </c>
      <c r="I29" s="97">
        <f t="shared" si="10"/>
        <v>0</v>
      </c>
      <c r="J29" s="97">
        <f t="shared" si="10"/>
        <v>0</v>
      </c>
      <c r="K29" s="97">
        <f t="shared" si="10"/>
        <v>0</v>
      </c>
      <c r="L29" s="97">
        <f t="shared" si="10"/>
        <v>0</v>
      </c>
      <c r="M29" s="97">
        <f t="shared" si="10"/>
        <v>0</v>
      </c>
      <c r="N29" s="97">
        <f t="shared" si="10"/>
        <v>0</v>
      </c>
      <c r="O29" s="97">
        <f t="shared" si="10"/>
        <v>0</v>
      </c>
      <c r="P29" s="97">
        <f t="shared" si="10"/>
        <v>0</v>
      </c>
      <c r="Q29" s="97">
        <f t="shared" si="10"/>
        <v>0</v>
      </c>
      <c r="R29" s="97">
        <f t="shared" si="10"/>
        <v>0</v>
      </c>
      <c r="S29" s="97">
        <f t="shared" si="10"/>
        <v>0</v>
      </c>
      <c r="T29" s="97">
        <f t="shared" si="10"/>
        <v>0</v>
      </c>
      <c r="U29" s="97">
        <f t="shared" si="10"/>
        <v>0</v>
      </c>
      <c r="V29" s="97">
        <f t="shared" si="10"/>
        <v>0</v>
      </c>
      <c r="W29" s="97">
        <f t="shared" si="10"/>
        <v>0</v>
      </c>
      <c r="X29" s="97">
        <f t="shared" si="10"/>
        <v>0</v>
      </c>
      <c r="Y29" s="97">
        <f t="shared" si="10"/>
        <v>0</v>
      </c>
      <c r="Z29" s="97">
        <f t="shared" si="10"/>
        <v>0</v>
      </c>
      <c r="AA29" s="97">
        <f t="shared" si="10"/>
        <v>0</v>
      </c>
      <c r="AB29" s="97">
        <f t="shared" si="10"/>
        <v>0</v>
      </c>
      <c r="AC29" s="97">
        <f t="shared" si="10"/>
        <v>0</v>
      </c>
      <c r="AD29" s="97">
        <f t="shared" si="10"/>
        <v>0</v>
      </c>
      <c r="AE29" s="97">
        <f t="shared" si="10"/>
        <v>0</v>
      </c>
      <c r="AF29" s="97">
        <f t="shared" si="10"/>
        <v>0</v>
      </c>
      <c r="AG29" s="97">
        <f t="shared" si="10"/>
        <v>0</v>
      </c>
      <c r="AH29" s="97">
        <f t="shared" si="10"/>
        <v>0</v>
      </c>
      <c r="AI29" s="97">
        <f t="shared" si="10"/>
        <v>0</v>
      </c>
      <c r="AJ29" s="97">
        <f t="shared" si="10"/>
        <v>0</v>
      </c>
      <c r="AK29" s="97">
        <f t="shared" si="10"/>
        <v>0</v>
      </c>
      <c r="AL29" s="97">
        <f t="shared" si="10"/>
        <v>0</v>
      </c>
      <c r="AM29" s="97">
        <f t="shared" si="10"/>
        <v>0</v>
      </c>
      <c r="AN29" s="97">
        <f t="shared" si="10"/>
        <v>0</v>
      </c>
      <c r="AO29" s="97">
        <f t="shared" si="10"/>
        <v>0</v>
      </c>
      <c r="AP29" s="97">
        <f t="shared" si="10"/>
        <v>0</v>
      </c>
      <c r="AQ29" s="97">
        <f t="shared" si="10"/>
        <v>0</v>
      </c>
      <c r="AR29" s="97">
        <f t="shared" si="10"/>
        <v>0</v>
      </c>
      <c r="AS29" s="97">
        <f t="shared" si="10"/>
        <v>0</v>
      </c>
      <c r="AT29" s="97">
        <f t="shared" si="10"/>
        <v>0</v>
      </c>
      <c r="AU29" s="97">
        <f t="shared" si="10"/>
        <v>0</v>
      </c>
      <c r="AV29" s="97">
        <f t="shared" si="10"/>
        <v>0</v>
      </c>
      <c r="AW29" s="97">
        <f t="shared" si="10"/>
        <v>0</v>
      </c>
      <c r="AX29" s="97">
        <f t="shared" si="10"/>
        <v>0</v>
      </c>
      <c r="AY29" s="97">
        <f t="shared" si="10"/>
        <v>0</v>
      </c>
      <c r="AZ29" s="97">
        <f t="shared" si="10"/>
        <v>0</v>
      </c>
      <c r="BA29" s="97">
        <f t="shared" si="10"/>
        <v>0</v>
      </c>
      <c r="BB29" s="97">
        <f t="shared" si="10"/>
        <v>0</v>
      </c>
      <c r="BC29" s="97">
        <f t="shared" si="10"/>
        <v>0</v>
      </c>
      <c r="BD29" s="97">
        <f t="shared" si="10"/>
        <v>0</v>
      </c>
      <c r="BE29" s="97">
        <f t="shared" si="10"/>
        <v>0</v>
      </c>
      <c r="BF29" s="97">
        <f t="shared" si="10"/>
        <v>0</v>
      </c>
      <c r="BG29" s="97">
        <f t="shared" si="10"/>
        <v>0</v>
      </c>
      <c r="BH29" s="97">
        <f t="shared" si="10"/>
        <v>0</v>
      </c>
      <c r="BI29" s="97">
        <f t="shared" si="10"/>
        <v>0</v>
      </c>
      <c r="BJ29" s="97">
        <f t="shared" si="10"/>
        <v>0</v>
      </c>
      <c r="BK29" s="97">
        <f t="shared" si="10"/>
        <v>0</v>
      </c>
      <c r="BL29" s="97">
        <f t="shared" si="10"/>
        <v>0</v>
      </c>
      <c r="BM29" s="97">
        <f t="shared" si="10"/>
        <v>0</v>
      </c>
      <c r="BN29" s="97">
        <f t="shared" si="10"/>
        <v>0</v>
      </c>
      <c r="BO29" s="97">
        <f t="shared" si="10"/>
        <v>0</v>
      </c>
      <c r="BP29" s="97">
        <f t="shared" si="10"/>
        <v>0</v>
      </c>
      <c r="BQ29" s="97">
        <f t="shared" ref="BQ29:BZ29" si="11">BP29</f>
        <v>0</v>
      </c>
      <c r="BR29" s="97">
        <f t="shared" si="11"/>
        <v>0</v>
      </c>
      <c r="BS29" s="97">
        <f t="shared" si="11"/>
        <v>0</v>
      </c>
      <c r="BT29" s="97">
        <f t="shared" si="11"/>
        <v>0</v>
      </c>
      <c r="BU29" s="97">
        <f t="shared" si="11"/>
        <v>0</v>
      </c>
      <c r="BV29" s="97">
        <f t="shared" si="11"/>
        <v>0</v>
      </c>
      <c r="BW29" s="97">
        <f t="shared" si="11"/>
        <v>0</v>
      </c>
      <c r="BX29" s="97">
        <f t="shared" si="11"/>
        <v>0</v>
      </c>
      <c r="BY29" s="18">
        <f t="shared" si="11"/>
        <v>0</v>
      </c>
      <c r="BZ29" s="18">
        <f t="shared" si="11"/>
        <v>0</v>
      </c>
      <c r="CA29" s="1"/>
    </row>
    <row r="30" spans="1:79" ht="21" hidden="1" thickBot="1">
      <c r="A30" s="403" t="s">
        <v>139</v>
      </c>
      <c r="B30" s="404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37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0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77" t="s">
        <v>64</v>
      </c>
      <c r="B32" s="37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378"/>
      <c r="C33" s="95">
        <f>SUM(D33:BZ33)</f>
        <v>0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0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02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399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1"/>
    </row>
    <row r="38" spans="1:79" ht="160.15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2" t="s">
        <v>108</v>
      </c>
      <c r="B39" s="453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43" t="s">
        <v>109</v>
      </c>
      <c r="B40" s="444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111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43" t="s">
        <v>112</v>
      </c>
      <c r="B45" s="444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01"/>
      <c r="B47" s="400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405" t="s">
        <v>74</v>
      </c>
      <c r="B48" s="406"/>
      <c r="C48" s="236">
        <f>C49</f>
        <v>24</v>
      </c>
      <c r="D48" s="236">
        <f t="shared" ref="D48:BO48" si="19">C48</f>
        <v>24</v>
      </c>
      <c r="E48" s="236">
        <f t="shared" si="19"/>
        <v>24</v>
      </c>
      <c r="F48" s="236">
        <f t="shared" si="19"/>
        <v>24</v>
      </c>
      <c r="G48" s="236">
        <f t="shared" si="19"/>
        <v>24</v>
      </c>
      <c r="H48" s="236">
        <f t="shared" si="19"/>
        <v>24</v>
      </c>
      <c r="I48" s="236">
        <f t="shared" si="19"/>
        <v>24</v>
      </c>
      <c r="J48" s="236">
        <f t="shared" si="19"/>
        <v>24</v>
      </c>
      <c r="K48" s="236">
        <f t="shared" si="19"/>
        <v>24</v>
      </c>
      <c r="L48" s="236">
        <f t="shared" si="19"/>
        <v>24</v>
      </c>
      <c r="M48" s="236">
        <f t="shared" si="19"/>
        <v>24</v>
      </c>
      <c r="N48" s="236">
        <f t="shared" si="19"/>
        <v>24</v>
      </c>
      <c r="O48" s="236">
        <f t="shared" si="19"/>
        <v>24</v>
      </c>
      <c r="P48" s="236">
        <f t="shared" si="19"/>
        <v>24</v>
      </c>
      <c r="Q48" s="236">
        <f t="shared" si="19"/>
        <v>24</v>
      </c>
      <c r="R48" s="236">
        <f t="shared" si="19"/>
        <v>24</v>
      </c>
      <c r="S48" s="236">
        <f t="shared" si="19"/>
        <v>24</v>
      </c>
      <c r="T48" s="236">
        <f t="shared" si="19"/>
        <v>24</v>
      </c>
      <c r="U48" s="236">
        <f t="shared" si="19"/>
        <v>24</v>
      </c>
      <c r="V48" s="236">
        <f t="shared" si="19"/>
        <v>24</v>
      </c>
      <c r="W48" s="236">
        <f t="shared" si="19"/>
        <v>24</v>
      </c>
      <c r="X48" s="236">
        <f t="shared" si="19"/>
        <v>24</v>
      </c>
      <c r="Y48" s="236">
        <f t="shared" si="19"/>
        <v>24</v>
      </c>
      <c r="Z48" s="236">
        <f t="shared" si="19"/>
        <v>24</v>
      </c>
      <c r="AA48" s="236">
        <f t="shared" si="19"/>
        <v>24</v>
      </c>
      <c r="AB48" s="236">
        <f t="shared" si="19"/>
        <v>24</v>
      </c>
      <c r="AC48" s="236">
        <f t="shared" si="19"/>
        <v>24</v>
      </c>
      <c r="AD48" s="236">
        <f t="shared" si="19"/>
        <v>24</v>
      </c>
      <c r="AE48" s="236">
        <f t="shared" si="19"/>
        <v>24</v>
      </c>
      <c r="AF48" s="236">
        <f t="shared" si="19"/>
        <v>24</v>
      </c>
      <c r="AG48" s="236">
        <f t="shared" si="19"/>
        <v>24</v>
      </c>
      <c r="AH48" s="236">
        <f t="shared" si="19"/>
        <v>24</v>
      </c>
      <c r="AI48" s="236">
        <f t="shared" si="19"/>
        <v>24</v>
      </c>
      <c r="AJ48" s="236">
        <f t="shared" si="19"/>
        <v>24</v>
      </c>
      <c r="AK48" s="236">
        <f t="shared" si="19"/>
        <v>24</v>
      </c>
      <c r="AL48" s="236">
        <f t="shared" si="19"/>
        <v>24</v>
      </c>
      <c r="AM48" s="236">
        <f t="shared" si="19"/>
        <v>24</v>
      </c>
      <c r="AN48" s="236">
        <f t="shared" si="19"/>
        <v>24</v>
      </c>
      <c r="AO48" s="236">
        <f t="shared" si="19"/>
        <v>24</v>
      </c>
      <c r="AP48" s="236">
        <f t="shared" si="19"/>
        <v>24</v>
      </c>
      <c r="AQ48" s="236">
        <f t="shared" si="19"/>
        <v>24</v>
      </c>
      <c r="AR48" s="236">
        <f t="shared" si="19"/>
        <v>24</v>
      </c>
      <c r="AS48" s="236">
        <f t="shared" si="19"/>
        <v>24</v>
      </c>
      <c r="AT48" s="236">
        <f t="shared" si="19"/>
        <v>24</v>
      </c>
      <c r="AU48" s="236">
        <f t="shared" si="19"/>
        <v>24</v>
      </c>
      <c r="AV48" s="236">
        <f t="shared" si="19"/>
        <v>24</v>
      </c>
      <c r="AW48" s="236">
        <f t="shared" si="19"/>
        <v>24</v>
      </c>
      <c r="AX48" s="236">
        <f t="shared" si="19"/>
        <v>24</v>
      </c>
      <c r="AY48" s="236">
        <f t="shared" si="19"/>
        <v>24</v>
      </c>
      <c r="AZ48" s="236">
        <f t="shared" si="19"/>
        <v>24</v>
      </c>
      <c r="BA48" s="236">
        <f t="shared" si="19"/>
        <v>24</v>
      </c>
      <c r="BB48" s="236">
        <f t="shared" si="19"/>
        <v>24</v>
      </c>
      <c r="BC48" s="236">
        <f t="shared" si="19"/>
        <v>24</v>
      </c>
      <c r="BD48" s="236">
        <f t="shared" si="19"/>
        <v>24</v>
      </c>
      <c r="BE48" s="236">
        <f t="shared" si="19"/>
        <v>24</v>
      </c>
      <c r="BF48" s="236">
        <f t="shared" si="19"/>
        <v>24</v>
      </c>
      <c r="BG48" s="236">
        <f t="shared" si="19"/>
        <v>24</v>
      </c>
      <c r="BH48" s="236">
        <f t="shared" si="19"/>
        <v>24</v>
      </c>
      <c r="BI48" s="236">
        <f t="shared" si="19"/>
        <v>24</v>
      </c>
      <c r="BJ48" s="236">
        <f t="shared" si="19"/>
        <v>24</v>
      </c>
      <c r="BK48" s="236">
        <f t="shared" si="19"/>
        <v>24</v>
      </c>
      <c r="BL48" s="236">
        <f t="shared" si="19"/>
        <v>24</v>
      </c>
      <c r="BM48" s="236">
        <f t="shared" si="19"/>
        <v>24</v>
      </c>
      <c r="BN48" s="236">
        <f t="shared" si="19"/>
        <v>24</v>
      </c>
      <c r="BO48" s="236">
        <f t="shared" si="19"/>
        <v>24</v>
      </c>
      <c r="BP48" s="236">
        <f t="shared" ref="BP48:BZ48" si="20">BO48</f>
        <v>24</v>
      </c>
      <c r="BQ48" s="236">
        <f t="shared" si="20"/>
        <v>24</v>
      </c>
      <c r="BR48" s="236">
        <f t="shared" si="20"/>
        <v>24</v>
      </c>
      <c r="BS48" s="236">
        <f t="shared" si="20"/>
        <v>24</v>
      </c>
      <c r="BT48" s="236">
        <f t="shared" si="20"/>
        <v>24</v>
      </c>
      <c r="BU48" s="236">
        <f t="shared" si="20"/>
        <v>24</v>
      </c>
      <c r="BV48" s="236">
        <f t="shared" si="20"/>
        <v>24</v>
      </c>
      <c r="BW48" s="236">
        <f t="shared" si="20"/>
        <v>24</v>
      </c>
      <c r="BX48" s="236">
        <f t="shared" si="20"/>
        <v>24</v>
      </c>
      <c r="BY48" s="236">
        <f t="shared" si="20"/>
        <v>24</v>
      </c>
      <c r="BZ48" s="236">
        <f t="shared" si="20"/>
        <v>24</v>
      </c>
    </row>
    <row r="49" spans="1:78" ht="15.75" customHeight="1" thickBot="1">
      <c r="A49" s="407" t="s">
        <v>74</v>
      </c>
      <c r="B49" s="408"/>
      <c r="C49" s="255">
        <f>VLOOKUP(B4,Фактически_присутствующих,3,FALSE)</f>
        <v>24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24</v>
      </c>
      <c r="L50" s="240">
        <f t="shared" ref="L50:BW50" si="21">L47*L48/1000</f>
        <v>0.16800000000000001</v>
      </c>
      <c r="M50" s="240">
        <f t="shared" si="21"/>
        <v>0.216</v>
      </c>
      <c r="N50" s="240">
        <f t="shared" si="21"/>
        <v>0.13439999999999996</v>
      </c>
      <c r="O50" s="240">
        <f t="shared" si="21"/>
        <v>0.312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1.08</v>
      </c>
      <c r="V50" s="240">
        <f t="shared" si="21"/>
        <v>0.24</v>
      </c>
      <c r="W50" s="240">
        <f t="shared" si="21"/>
        <v>0</v>
      </c>
      <c r="X50" s="240">
        <f t="shared" si="21"/>
        <v>0.24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0.72</v>
      </c>
      <c r="AO50" s="240">
        <f t="shared" si="21"/>
        <v>0.192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0.88800000000000001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2.4E-2</v>
      </c>
      <c r="BH50" s="240">
        <f t="shared" si="21"/>
        <v>0</v>
      </c>
      <c r="BI50" s="240">
        <f t="shared" si="21"/>
        <v>0.72</v>
      </c>
      <c r="BJ50" s="240">
        <f t="shared" si="21"/>
        <v>0.96</v>
      </c>
      <c r="BK50" s="240">
        <f t="shared" si="21"/>
        <v>0.40799999999999997</v>
      </c>
      <c r="BL50" s="240">
        <f t="shared" si="21"/>
        <v>0.432</v>
      </c>
      <c r="BM50" s="240">
        <f t="shared" si="21"/>
        <v>0</v>
      </c>
      <c r="BN50" s="240">
        <f t="shared" si="21"/>
        <v>0</v>
      </c>
      <c r="BO50" s="240">
        <f t="shared" si="21"/>
        <v>0.36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3.36</v>
      </c>
      <c r="BW50" s="240">
        <f t="shared" si="21"/>
        <v>0</v>
      </c>
      <c r="BX50" s="240">
        <f t="shared" ref="BX50:BZ50" si="22">BX47*BX48/1000</f>
        <v>1.44</v>
      </c>
      <c r="BY50" s="240">
        <f t="shared" si="22"/>
        <v>0</v>
      </c>
      <c r="BZ50" s="240">
        <f t="shared" si="22"/>
        <v>0</v>
      </c>
    </row>
    <row r="51" spans="1:78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07" t="s">
        <v>76</v>
      </c>
      <c r="B52" s="408"/>
      <c r="C52" s="242">
        <f>SUM(D52:BZ52)</f>
        <v>1464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504</v>
      </c>
      <c r="L52" s="240">
        <f t="shared" si="23"/>
        <v>23.520000000000003</v>
      </c>
      <c r="M52" s="240">
        <f t="shared" si="23"/>
        <v>12.096</v>
      </c>
      <c r="N52" s="240">
        <f t="shared" si="23"/>
        <v>1.3439999999999996</v>
      </c>
      <c r="O52" s="240">
        <f t="shared" si="23"/>
        <v>74.88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118.80000000000001</v>
      </c>
      <c r="V52" s="240">
        <f t="shared" si="23"/>
        <v>31.2</v>
      </c>
      <c r="W52" s="240">
        <f t="shared" si="23"/>
        <v>0</v>
      </c>
      <c r="X52" s="240">
        <f t="shared" si="23"/>
        <v>36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43.199999999999996</v>
      </c>
      <c r="AO52" s="240">
        <f t="shared" si="23"/>
        <v>9.6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159.84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7.2</v>
      </c>
      <c r="BH52" s="240">
        <f t="shared" si="23"/>
        <v>0</v>
      </c>
      <c r="BI52" s="240">
        <f t="shared" si="23"/>
        <v>15.12</v>
      </c>
      <c r="BJ52" s="240">
        <f t="shared" si="23"/>
        <v>33.6</v>
      </c>
      <c r="BK52" s="240">
        <f t="shared" si="23"/>
        <v>8.9759999999999991</v>
      </c>
      <c r="BL52" s="240">
        <f t="shared" si="23"/>
        <v>13.824</v>
      </c>
      <c r="BM52" s="240">
        <f t="shared" si="23"/>
        <v>0</v>
      </c>
      <c r="BN52" s="240">
        <f t="shared" si="23"/>
        <v>0</v>
      </c>
      <c r="BO52" s="240">
        <f t="shared" si="23"/>
        <v>10.799999999999999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302.39999999999998</v>
      </c>
      <c r="BW52" s="240">
        <f t="shared" si="23"/>
        <v>0</v>
      </c>
      <c r="BX52" s="240">
        <f t="shared" si="23"/>
        <v>57.599999999999994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01"/>
      <c r="B55" s="400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405" t="s">
        <v>74</v>
      </c>
      <c r="B56" s="406"/>
      <c r="C56" s="236">
        <f>C57</f>
        <v>24</v>
      </c>
      <c r="D56" s="246">
        <f>C56</f>
        <v>24</v>
      </c>
      <c r="E56" s="246">
        <f t="shared" ref="E56:BP56" si="28">D56</f>
        <v>24</v>
      </c>
      <c r="F56" s="246">
        <f t="shared" si="28"/>
        <v>24</v>
      </c>
      <c r="G56" s="246">
        <f t="shared" si="28"/>
        <v>24</v>
      </c>
      <c r="H56" s="246">
        <f t="shared" si="28"/>
        <v>24</v>
      </c>
      <c r="I56" s="246">
        <f t="shared" si="28"/>
        <v>24</v>
      </c>
      <c r="J56" s="246">
        <f t="shared" si="28"/>
        <v>24</v>
      </c>
      <c r="K56" s="246">
        <f t="shared" si="28"/>
        <v>24</v>
      </c>
      <c r="L56" s="246">
        <f t="shared" si="28"/>
        <v>24</v>
      </c>
      <c r="M56" s="246">
        <f t="shared" si="28"/>
        <v>24</v>
      </c>
      <c r="N56" s="246">
        <f t="shared" si="28"/>
        <v>24</v>
      </c>
      <c r="O56" s="246">
        <f t="shared" si="28"/>
        <v>24</v>
      </c>
      <c r="P56" s="246">
        <f t="shared" si="28"/>
        <v>24</v>
      </c>
      <c r="Q56" s="246">
        <f t="shared" si="28"/>
        <v>24</v>
      </c>
      <c r="R56" s="246">
        <f t="shared" si="28"/>
        <v>24</v>
      </c>
      <c r="S56" s="246">
        <f t="shared" si="28"/>
        <v>24</v>
      </c>
      <c r="T56" s="246">
        <f t="shared" si="28"/>
        <v>24</v>
      </c>
      <c r="U56" s="246">
        <f t="shared" si="28"/>
        <v>24</v>
      </c>
      <c r="V56" s="246">
        <f t="shared" si="28"/>
        <v>24</v>
      </c>
      <c r="W56" s="246">
        <f t="shared" si="28"/>
        <v>24</v>
      </c>
      <c r="X56" s="246">
        <f t="shared" si="28"/>
        <v>24</v>
      </c>
      <c r="Y56" s="246">
        <f t="shared" si="28"/>
        <v>24</v>
      </c>
      <c r="Z56" s="246">
        <f t="shared" si="28"/>
        <v>24</v>
      </c>
      <c r="AA56" s="246">
        <f t="shared" si="28"/>
        <v>24</v>
      </c>
      <c r="AB56" s="246">
        <f t="shared" si="28"/>
        <v>24</v>
      </c>
      <c r="AC56" s="246">
        <f t="shared" si="28"/>
        <v>24</v>
      </c>
      <c r="AD56" s="246">
        <f t="shared" si="28"/>
        <v>24</v>
      </c>
      <c r="AE56" s="246">
        <f t="shared" si="28"/>
        <v>24</v>
      </c>
      <c r="AF56" s="246">
        <f t="shared" si="28"/>
        <v>24</v>
      </c>
      <c r="AG56" s="246">
        <f t="shared" si="28"/>
        <v>24</v>
      </c>
      <c r="AH56" s="246">
        <f t="shared" si="28"/>
        <v>24</v>
      </c>
      <c r="AI56" s="246">
        <f t="shared" si="28"/>
        <v>24</v>
      </c>
      <c r="AJ56" s="246">
        <f t="shared" si="28"/>
        <v>24</v>
      </c>
      <c r="AK56" s="246">
        <f t="shared" si="28"/>
        <v>24</v>
      </c>
      <c r="AL56" s="246">
        <f t="shared" si="28"/>
        <v>24</v>
      </c>
      <c r="AM56" s="246">
        <f t="shared" si="28"/>
        <v>24</v>
      </c>
      <c r="AN56" s="246">
        <f t="shared" si="28"/>
        <v>24</v>
      </c>
      <c r="AO56" s="246">
        <f t="shared" si="28"/>
        <v>24</v>
      </c>
      <c r="AP56" s="246">
        <f t="shared" si="28"/>
        <v>24</v>
      </c>
      <c r="AQ56" s="246">
        <f t="shared" si="28"/>
        <v>24</v>
      </c>
      <c r="AR56" s="246">
        <f t="shared" si="28"/>
        <v>24</v>
      </c>
      <c r="AS56" s="246">
        <f t="shared" si="28"/>
        <v>24</v>
      </c>
      <c r="AT56" s="246">
        <f t="shared" si="28"/>
        <v>24</v>
      </c>
      <c r="AU56" s="246">
        <f t="shared" si="28"/>
        <v>24</v>
      </c>
      <c r="AV56" s="246">
        <f t="shared" si="28"/>
        <v>24</v>
      </c>
      <c r="AW56" s="246">
        <f t="shared" si="28"/>
        <v>24</v>
      </c>
      <c r="AX56" s="246">
        <f t="shared" si="28"/>
        <v>24</v>
      </c>
      <c r="AY56" s="246">
        <f t="shared" si="28"/>
        <v>24</v>
      </c>
      <c r="AZ56" s="246">
        <f t="shared" si="28"/>
        <v>24</v>
      </c>
      <c r="BA56" s="246">
        <f t="shared" si="28"/>
        <v>24</v>
      </c>
      <c r="BB56" s="246">
        <f t="shared" si="28"/>
        <v>24</v>
      </c>
      <c r="BC56" s="246">
        <f t="shared" si="28"/>
        <v>24</v>
      </c>
      <c r="BD56" s="246">
        <f t="shared" si="28"/>
        <v>24</v>
      </c>
      <c r="BE56" s="246">
        <f t="shared" si="28"/>
        <v>24</v>
      </c>
      <c r="BF56" s="246">
        <f t="shared" si="28"/>
        <v>24</v>
      </c>
      <c r="BG56" s="246">
        <f t="shared" si="28"/>
        <v>24</v>
      </c>
      <c r="BH56" s="246">
        <f t="shared" si="28"/>
        <v>24</v>
      </c>
      <c r="BI56" s="246">
        <f t="shared" si="28"/>
        <v>24</v>
      </c>
      <c r="BJ56" s="246">
        <f t="shared" si="28"/>
        <v>24</v>
      </c>
      <c r="BK56" s="246">
        <f t="shared" si="28"/>
        <v>24</v>
      </c>
      <c r="BL56" s="246">
        <f t="shared" si="28"/>
        <v>24</v>
      </c>
      <c r="BM56" s="246">
        <f t="shared" si="28"/>
        <v>24</v>
      </c>
      <c r="BN56" s="246">
        <f t="shared" si="28"/>
        <v>24</v>
      </c>
      <c r="BO56" s="246">
        <f t="shared" si="28"/>
        <v>24</v>
      </c>
      <c r="BP56" s="246">
        <f t="shared" si="28"/>
        <v>24</v>
      </c>
      <c r="BQ56" s="246">
        <f t="shared" ref="BQ56:BZ56" si="29">BP56</f>
        <v>24</v>
      </c>
      <c r="BR56" s="246">
        <f t="shared" si="29"/>
        <v>24</v>
      </c>
      <c r="BS56" s="246">
        <f t="shared" si="29"/>
        <v>24</v>
      </c>
      <c r="BT56" s="246">
        <f t="shared" si="29"/>
        <v>24</v>
      </c>
      <c r="BU56" s="246">
        <f t="shared" si="29"/>
        <v>24</v>
      </c>
      <c r="BV56" s="246">
        <f t="shared" si="29"/>
        <v>24</v>
      </c>
      <c r="BW56" s="246">
        <f t="shared" si="29"/>
        <v>24</v>
      </c>
      <c r="BX56" s="246">
        <f t="shared" si="29"/>
        <v>24</v>
      </c>
      <c r="BY56" s="246">
        <f t="shared" si="29"/>
        <v>24</v>
      </c>
      <c r="BZ56" s="246">
        <f t="shared" si="29"/>
        <v>24</v>
      </c>
    </row>
    <row r="57" spans="1:78" ht="21" hidden="1" customHeight="1" thickBot="1">
      <c r="A57" s="403" t="s">
        <v>139</v>
      </c>
      <c r="B57" s="404"/>
      <c r="C57" s="99">
        <f>VLOOKUP(B4,Общее_количество_учащихся,3,FALSE)</f>
        <v>24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24</v>
      </c>
      <c r="L58" s="249">
        <f>L55*L56/1000</f>
        <v>0.16800000000000001</v>
      </c>
      <c r="M58" s="249">
        <f t="shared" si="30"/>
        <v>0.216</v>
      </c>
      <c r="N58" s="249">
        <f t="shared" si="30"/>
        <v>0.13439999999999996</v>
      </c>
      <c r="O58" s="249">
        <f t="shared" si="30"/>
        <v>0.312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1.08</v>
      </c>
      <c r="V58" s="249">
        <f t="shared" si="30"/>
        <v>0.24</v>
      </c>
      <c r="W58" s="249">
        <f t="shared" si="30"/>
        <v>0</v>
      </c>
      <c r="X58" s="249">
        <f t="shared" si="30"/>
        <v>0.24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0.72</v>
      </c>
      <c r="AO58" s="249">
        <f t="shared" si="30"/>
        <v>0.192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0.88800000000000001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2.4E-2</v>
      </c>
      <c r="BH58" s="249">
        <f>BH55*BH56</f>
        <v>0</v>
      </c>
      <c r="BI58" s="249">
        <f t="shared" si="30"/>
        <v>0.72</v>
      </c>
      <c r="BJ58" s="249">
        <f t="shared" si="30"/>
        <v>0.96</v>
      </c>
      <c r="BK58" s="249">
        <f t="shared" si="30"/>
        <v>0.40799999999999997</v>
      </c>
      <c r="BL58" s="249">
        <f t="shared" si="30"/>
        <v>0.432</v>
      </c>
      <c r="BM58" s="249">
        <f t="shared" si="30"/>
        <v>0</v>
      </c>
      <c r="BN58" s="249">
        <f t="shared" si="30"/>
        <v>0</v>
      </c>
      <c r="BO58" s="249">
        <f t="shared" si="30"/>
        <v>0.36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3.36</v>
      </c>
      <c r="BW58" s="249">
        <f t="shared" si="31"/>
        <v>0</v>
      </c>
      <c r="BX58" s="249">
        <f t="shared" si="31"/>
        <v>1.44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07" t="s">
        <v>76</v>
      </c>
      <c r="B60" s="408"/>
      <c r="C60" s="250">
        <f>SUM(D60:BZ60)</f>
        <v>1464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504</v>
      </c>
      <c r="L60" s="252">
        <f t="shared" si="32"/>
        <v>23.520000000000003</v>
      </c>
      <c r="M60" s="252">
        <f t="shared" si="32"/>
        <v>12.096</v>
      </c>
      <c r="N60" s="252">
        <f t="shared" si="32"/>
        <v>1.3439999999999996</v>
      </c>
      <c r="O60" s="252">
        <f t="shared" si="32"/>
        <v>74.88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118.80000000000001</v>
      </c>
      <c r="V60" s="252">
        <f t="shared" si="32"/>
        <v>31.2</v>
      </c>
      <c r="W60" s="252">
        <f t="shared" si="32"/>
        <v>0</v>
      </c>
      <c r="X60" s="252">
        <f t="shared" si="32"/>
        <v>36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43.199999999999996</v>
      </c>
      <c r="AO60" s="252">
        <f t="shared" si="32"/>
        <v>9.6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159.84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7.2</v>
      </c>
      <c r="BH60" s="252">
        <f t="shared" si="32"/>
        <v>0</v>
      </c>
      <c r="BI60" s="252">
        <f t="shared" si="32"/>
        <v>15.12</v>
      </c>
      <c r="BJ60" s="252">
        <f t="shared" si="32"/>
        <v>33.6</v>
      </c>
      <c r="BK60" s="252">
        <f t="shared" si="32"/>
        <v>8.9759999999999991</v>
      </c>
      <c r="BL60" s="252">
        <f t="shared" si="32"/>
        <v>13.824</v>
      </c>
      <c r="BM60" s="252">
        <f t="shared" si="32"/>
        <v>0</v>
      </c>
      <c r="BN60" s="252">
        <f t="shared" si="32"/>
        <v>0</v>
      </c>
      <c r="BO60" s="252">
        <f t="shared" si="32"/>
        <v>10.799999999999999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302.39999999999998</v>
      </c>
      <c r="BW60" s="252">
        <f t="shared" si="33"/>
        <v>0</v>
      </c>
      <c r="BX60" s="252">
        <f>BX58*BX59</f>
        <v>57.599999999999994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8:B18"/>
    <mergeCell ref="A19:B19"/>
    <mergeCell ref="A20:B20"/>
    <mergeCell ref="A21:B21"/>
    <mergeCell ref="A22:B22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:BK1"/>
    <mergeCell ref="A2:BK2"/>
    <mergeCell ref="B3:BK3"/>
    <mergeCell ref="C4:BX4"/>
    <mergeCell ref="M5:S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48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CA1001"/>
  <sheetViews>
    <sheetView topLeftCell="A44" zoomScale="80" zoomScaleNormal="80" workbookViewId="0">
      <selection activeCell="BW43" sqref="BW43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22" t="str">
        <f>'Автомат. ввод'!N10</f>
        <v>МКОУ " Сангишинская ООШ"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 t="s">
        <v>65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 t="s">
        <v>66</v>
      </c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24" t="str">
        <f>ССЫЛКИ!A5</f>
        <v>Февраль 2021 г.</v>
      </c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97" t="s">
        <v>397</v>
      </c>
      <c r="C5" s="36"/>
      <c r="D5" s="36"/>
      <c r="E5" s="36"/>
      <c r="F5" s="36"/>
      <c r="G5" s="36"/>
      <c r="H5" s="36"/>
      <c r="I5" s="36"/>
      <c r="J5" s="36"/>
      <c r="K5" s="455" t="str">
        <f>VLOOKUP(B4,Общее_количество_учащихся,2,FALSE)</f>
        <v>Суббота</v>
      </c>
      <c r="L5" s="411"/>
      <c r="M5" s="411"/>
      <c r="N5" s="411"/>
      <c r="O5" s="411"/>
      <c r="P5" s="411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33" t="s">
        <v>68</v>
      </c>
      <c r="B6" s="413"/>
      <c r="C6" s="40"/>
      <c r="D6" s="427" t="s">
        <v>69</v>
      </c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51.15" customHeight="1">
      <c r="A7" s="414"/>
      <c r="B7" s="415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43" t="s">
        <v>394</v>
      </c>
      <c r="B8" s="417"/>
      <c r="C8" s="41"/>
      <c r="D8" s="41"/>
      <c r="E8" s="41"/>
      <c r="F8" s="41"/>
      <c r="G8" s="41"/>
      <c r="H8" s="41"/>
      <c r="I8" s="41"/>
      <c r="J8" s="41"/>
      <c r="K8" s="41"/>
      <c r="L8" s="41">
        <v>1.17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43" t="s">
        <v>395</v>
      </c>
      <c r="B9" s="41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43" t="s">
        <v>365</v>
      </c>
      <c r="B10" s="41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6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43" t="s">
        <v>364</v>
      </c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0.02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43" t="s">
        <v>375</v>
      </c>
      <c r="B12" s="41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17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1.17</v>
      </c>
      <c r="M16" s="41">
        <f t="shared" si="0"/>
        <v>6</v>
      </c>
      <c r="N16" s="41">
        <f t="shared" si="0"/>
        <v>0.02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41" t="s">
        <v>74</v>
      </c>
      <c r="B17" s="417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31" t="s">
        <v>74</v>
      </c>
      <c r="B18" s="417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 t="s">
        <v>75</v>
      </c>
      <c r="B19" s="417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6">
        <f t="shared" si="3"/>
        <v>0</v>
      </c>
      <c r="O19" s="46">
        <f t="shared" si="3"/>
        <v>0</v>
      </c>
      <c r="P19" s="46">
        <f t="shared" si="3"/>
        <v>0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0</v>
      </c>
      <c r="AU19" s="46">
        <f t="shared" si="3"/>
        <v>0</v>
      </c>
      <c r="AV19" s="46">
        <f t="shared" si="3"/>
        <v>0</v>
      </c>
      <c r="AW19" s="46">
        <f t="shared" si="3"/>
        <v>0</v>
      </c>
      <c r="AX19" s="46">
        <f t="shared" si="3"/>
        <v>0</v>
      </c>
      <c r="AY19" s="46">
        <f t="shared" si="3"/>
        <v>0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0</v>
      </c>
      <c r="BX19" s="46">
        <f t="shared" si="3"/>
        <v>0</v>
      </c>
      <c r="BY19" s="54">
        <f t="shared" si="3"/>
        <v>0</v>
      </c>
      <c r="BZ19" s="54">
        <f>BZ16*BZ17</f>
        <v>0</v>
      </c>
    </row>
    <row r="20" spans="1:79">
      <c r="A20" s="431" t="s">
        <v>64</v>
      </c>
      <c r="B20" s="417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31" t="s">
        <v>76</v>
      </c>
      <c r="B21" s="417"/>
      <c r="C21" s="48">
        <f>SUM(D21:BZ21)</f>
        <v>0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</v>
      </c>
      <c r="M21" s="46">
        <f t="shared" si="4"/>
        <v>0</v>
      </c>
      <c r="N21" s="46">
        <f t="shared" si="4"/>
        <v>0</v>
      </c>
      <c r="O21" s="46">
        <f t="shared" si="4"/>
        <v>0</v>
      </c>
      <c r="P21" s="46">
        <f t="shared" si="4"/>
        <v>0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0</v>
      </c>
      <c r="AU21" s="46">
        <f t="shared" si="4"/>
        <v>0</v>
      </c>
      <c r="AV21" s="46">
        <f t="shared" si="4"/>
        <v>0</v>
      </c>
      <c r="AW21" s="46">
        <f t="shared" si="4"/>
        <v>0</v>
      </c>
      <c r="AX21" s="46">
        <f t="shared" si="4"/>
        <v>0</v>
      </c>
      <c r="AY21" s="46">
        <f t="shared" si="4"/>
        <v>0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0</v>
      </c>
      <c r="BX21" s="46">
        <f t="shared" si="4"/>
        <v>0</v>
      </c>
      <c r="BY21" s="54">
        <f t="shared" si="4"/>
        <v>0</v>
      </c>
      <c r="BZ21" s="54">
        <f t="shared" si="4"/>
        <v>0</v>
      </c>
    </row>
    <row r="22" spans="1:79" ht="15.75" customHeight="1">
      <c r="A22" s="431" t="s">
        <v>77</v>
      </c>
      <c r="B22" s="417"/>
      <c r="C22" s="51" t="e">
        <f>C21/C18</f>
        <v>#DIV/0!</v>
      </c>
    </row>
    <row r="23" spans="1:79" ht="15.75" hidden="1" customHeight="1">
      <c r="B23" s="288">
        <f ca="1">SUMPRODUCT(SIGN(CELL("width",OFFSET(E33,,N(INDEX(COLUMN(E33:CA33)-COLUMN(E33),))))),E33:CA33)</f>
        <v>0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1.17</v>
      </c>
      <c r="M28" s="15">
        <f t="shared" si="5"/>
        <v>6</v>
      </c>
      <c r="N28" s="15">
        <f t="shared" si="5"/>
        <v>0.02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81" t="s">
        <v>74</v>
      </c>
      <c r="B29" s="417"/>
      <c r="C29" s="15">
        <f>C30</f>
        <v>0</v>
      </c>
      <c r="D29" s="97">
        <f>C29</f>
        <v>0</v>
      </c>
      <c r="E29" s="97">
        <f t="shared" ref="E29:BP29" si="7">D29</f>
        <v>0</v>
      </c>
      <c r="F29" s="97">
        <f t="shared" si="7"/>
        <v>0</v>
      </c>
      <c r="G29" s="97">
        <f t="shared" si="7"/>
        <v>0</v>
      </c>
      <c r="H29" s="97">
        <f t="shared" si="7"/>
        <v>0</v>
      </c>
      <c r="I29" s="97">
        <f t="shared" si="7"/>
        <v>0</v>
      </c>
      <c r="J29" s="97">
        <f t="shared" si="7"/>
        <v>0</v>
      </c>
      <c r="K29" s="97">
        <f t="shared" si="7"/>
        <v>0</v>
      </c>
      <c r="L29" s="97">
        <f t="shared" si="7"/>
        <v>0</v>
      </c>
      <c r="M29" s="97">
        <f t="shared" si="7"/>
        <v>0</v>
      </c>
      <c r="N29" s="97">
        <f t="shared" si="7"/>
        <v>0</v>
      </c>
      <c r="O29" s="97">
        <f t="shared" si="7"/>
        <v>0</v>
      </c>
      <c r="P29" s="97">
        <f t="shared" si="7"/>
        <v>0</v>
      </c>
      <c r="Q29" s="97">
        <f t="shared" si="7"/>
        <v>0</v>
      </c>
      <c r="R29" s="97">
        <f t="shared" si="7"/>
        <v>0</v>
      </c>
      <c r="S29" s="97">
        <f t="shared" si="7"/>
        <v>0</v>
      </c>
      <c r="T29" s="97">
        <f t="shared" si="7"/>
        <v>0</v>
      </c>
      <c r="U29" s="97">
        <f t="shared" si="7"/>
        <v>0</v>
      </c>
      <c r="V29" s="97">
        <f t="shared" si="7"/>
        <v>0</v>
      </c>
      <c r="W29" s="97">
        <f t="shared" si="7"/>
        <v>0</v>
      </c>
      <c r="X29" s="97">
        <f t="shared" si="7"/>
        <v>0</v>
      </c>
      <c r="Y29" s="97">
        <f t="shared" si="7"/>
        <v>0</v>
      </c>
      <c r="Z29" s="97">
        <f t="shared" si="7"/>
        <v>0</v>
      </c>
      <c r="AA29" s="97">
        <f t="shared" si="7"/>
        <v>0</v>
      </c>
      <c r="AB29" s="97">
        <f t="shared" si="7"/>
        <v>0</v>
      </c>
      <c r="AC29" s="97">
        <f t="shared" si="7"/>
        <v>0</v>
      </c>
      <c r="AD29" s="97">
        <f t="shared" si="7"/>
        <v>0</v>
      </c>
      <c r="AE29" s="97">
        <f t="shared" si="7"/>
        <v>0</v>
      </c>
      <c r="AF29" s="97">
        <f t="shared" si="7"/>
        <v>0</v>
      </c>
      <c r="AG29" s="97">
        <f t="shared" si="7"/>
        <v>0</v>
      </c>
      <c r="AH29" s="97">
        <f t="shared" si="7"/>
        <v>0</v>
      </c>
      <c r="AI29" s="97">
        <f t="shared" si="7"/>
        <v>0</v>
      </c>
      <c r="AJ29" s="97">
        <f t="shared" si="7"/>
        <v>0</v>
      </c>
      <c r="AK29" s="97">
        <f t="shared" si="7"/>
        <v>0</v>
      </c>
      <c r="AL29" s="97">
        <f t="shared" si="7"/>
        <v>0</v>
      </c>
      <c r="AM29" s="97">
        <f t="shared" si="7"/>
        <v>0</v>
      </c>
      <c r="AN29" s="97">
        <f t="shared" si="7"/>
        <v>0</v>
      </c>
      <c r="AO29" s="97">
        <f t="shared" si="7"/>
        <v>0</v>
      </c>
      <c r="AP29" s="97">
        <f t="shared" si="7"/>
        <v>0</v>
      </c>
      <c r="AQ29" s="97">
        <f t="shared" si="7"/>
        <v>0</v>
      </c>
      <c r="AR29" s="97">
        <f t="shared" si="7"/>
        <v>0</v>
      </c>
      <c r="AS29" s="97">
        <f t="shared" si="7"/>
        <v>0</v>
      </c>
      <c r="AT29" s="97">
        <f t="shared" si="7"/>
        <v>0</v>
      </c>
      <c r="AU29" s="97">
        <f t="shared" si="7"/>
        <v>0</v>
      </c>
      <c r="AV29" s="97">
        <f t="shared" si="7"/>
        <v>0</v>
      </c>
      <c r="AW29" s="97">
        <f t="shared" si="7"/>
        <v>0</v>
      </c>
      <c r="AX29" s="97">
        <f t="shared" si="7"/>
        <v>0</v>
      </c>
      <c r="AY29" s="97">
        <f t="shared" si="7"/>
        <v>0</v>
      </c>
      <c r="AZ29" s="97">
        <f t="shared" si="7"/>
        <v>0</v>
      </c>
      <c r="BA29" s="97">
        <f t="shared" si="7"/>
        <v>0</v>
      </c>
      <c r="BB29" s="97">
        <f t="shared" si="7"/>
        <v>0</v>
      </c>
      <c r="BC29" s="97">
        <f t="shared" si="7"/>
        <v>0</v>
      </c>
      <c r="BD29" s="97">
        <f t="shared" si="7"/>
        <v>0</v>
      </c>
      <c r="BE29" s="97">
        <f t="shared" si="7"/>
        <v>0</v>
      </c>
      <c r="BF29" s="97">
        <f t="shared" si="7"/>
        <v>0</v>
      </c>
      <c r="BG29" s="97">
        <f t="shared" si="7"/>
        <v>0</v>
      </c>
      <c r="BH29" s="97">
        <f t="shared" si="7"/>
        <v>0</v>
      </c>
      <c r="BI29" s="97">
        <f t="shared" si="7"/>
        <v>0</v>
      </c>
      <c r="BJ29" s="97">
        <f t="shared" si="7"/>
        <v>0</v>
      </c>
      <c r="BK29" s="97">
        <f t="shared" si="7"/>
        <v>0</v>
      </c>
      <c r="BL29" s="97">
        <f t="shared" si="7"/>
        <v>0</v>
      </c>
      <c r="BM29" s="97">
        <f t="shared" si="7"/>
        <v>0</v>
      </c>
      <c r="BN29" s="97">
        <f t="shared" si="7"/>
        <v>0</v>
      </c>
      <c r="BO29" s="97">
        <f t="shared" si="7"/>
        <v>0</v>
      </c>
      <c r="BP29" s="97">
        <f t="shared" si="7"/>
        <v>0</v>
      </c>
      <c r="BQ29" s="97">
        <f t="shared" ref="BQ29:BZ29" si="8">BP29</f>
        <v>0</v>
      </c>
      <c r="BR29" s="97">
        <f t="shared" si="8"/>
        <v>0</v>
      </c>
      <c r="BS29" s="97">
        <f t="shared" si="8"/>
        <v>0</v>
      </c>
      <c r="BT29" s="97">
        <f t="shared" si="8"/>
        <v>0</v>
      </c>
      <c r="BU29" s="97">
        <f t="shared" si="8"/>
        <v>0</v>
      </c>
      <c r="BV29" s="97">
        <f t="shared" si="8"/>
        <v>0</v>
      </c>
      <c r="BW29" s="97">
        <f t="shared" si="8"/>
        <v>0</v>
      </c>
      <c r="BX29" s="97">
        <f t="shared" si="8"/>
        <v>0</v>
      </c>
      <c r="BY29" s="18">
        <f t="shared" si="8"/>
        <v>0</v>
      </c>
      <c r="BZ29" s="18">
        <f t="shared" si="8"/>
        <v>0</v>
      </c>
      <c r="CA29" s="1"/>
    </row>
    <row r="30" spans="1:79" ht="21" hidden="1" thickBot="1">
      <c r="A30" s="403" t="s">
        <v>139</v>
      </c>
      <c r="B30" s="450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 t="s">
        <v>75</v>
      </c>
      <c r="B31" s="417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0</v>
      </c>
      <c r="M31" s="111">
        <f t="shared" si="9"/>
        <v>0</v>
      </c>
      <c r="N31" s="111">
        <f t="shared" si="9"/>
        <v>0</v>
      </c>
      <c r="O31" s="111">
        <f t="shared" si="9"/>
        <v>0</v>
      </c>
      <c r="P31" s="111">
        <f t="shared" si="9"/>
        <v>0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0</v>
      </c>
      <c r="AU31" s="111">
        <f t="shared" si="9"/>
        <v>0</v>
      </c>
      <c r="AV31" s="111">
        <f t="shared" si="9"/>
        <v>0</v>
      </c>
      <c r="AW31" s="111">
        <f t="shared" si="9"/>
        <v>0</v>
      </c>
      <c r="AX31" s="111">
        <f t="shared" si="9"/>
        <v>0</v>
      </c>
      <c r="AY31" s="111">
        <f t="shared" si="9"/>
        <v>0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0</v>
      </c>
      <c r="BX31" s="111">
        <f t="shared" si="10"/>
        <v>0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77" t="s">
        <v>64</v>
      </c>
      <c r="B32" s="417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77" t="s">
        <v>76</v>
      </c>
      <c r="B33" s="417"/>
      <c r="C33" s="95">
        <f>SUM(D33:BZ33)</f>
        <v>0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</v>
      </c>
      <c r="M33" s="112">
        <f t="shared" si="11"/>
        <v>0</v>
      </c>
      <c r="N33" s="112">
        <f t="shared" si="11"/>
        <v>0</v>
      </c>
      <c r="O33" s="112">
        <f t="shared" si="11"/>
        <v>0</v>
      </c>
      <c r="P33" s="112">
        <f t="shared" si="11"/>
        <v>0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0</v>
      </c>
      <c r="AU33" s="112">
        <f t="shared" si="11"/>
        <v>0</v>
      </c>
      <c r="AV33" s="112">
        <f t="shared" si="11"/>
        <v>0</v>
      </c>
      <c r="AW33" s="112">
        <f t="shared" si="11"/>
        <v>0</v>
      </c>
      <c r="AX33" s="112">
        <f t="shared" si="11"/>
        <v>0</v>
      </c>
      <c r="AY33" s="112">
        <f t="shared" si="11"/>
        <v>0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77" t="s">
        <v>77</v>
      </c>
      <c r="B34" s="449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399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394" t="s">
        <v>68</v>
      </c>
      <c r="B37" s="395"/>
      <c r="C37" s="234"/>
      <c r="D37" s="398" t="s">
        <v>69</v>
      </c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</row>
    <row r="38" spans="1:79" ht="152.44999999999999" customHeight="1">
      <c r="A38" s="396"/>
      <c r="B38" s="397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01" t="s">
        <v>86</v>
      </c>
      <c r="B39" s="447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1" t="s">
        <v>34</v>
      </c>
      <c r="B40" s="44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 t="s">
        <v>87</v>
      </c>
      <c r="B41" s="447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401" t="s">
        <v>88</v>
      </c>
      <c r="B42" s="447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01" t="s">
        <v>89</v>
      </c>
      <c r="B43" s="447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47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01"/>
      <c r="B47" s="400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405" t="s">
        <v>74</v>
      </c>
      <c r="B48" s="406"/>
      <c r="C48" s="236">
        <f>C49</f>
        <v>17</v>
      </c>
      <c r="D48" s="236">
        <f t="shared" ref="D48:BO48" si="16">C48</f>
        <v>17</v>
      </c>
      <c r="E48" s="236">
        <f t="shared" si="16"/>
        <v>17</v>
      </c>
      <c r="F48" s="236">
        <f t="shared" si="16"/>
        <v>17</v>
      </c>
      <c r="G48" s="236">
        <f t="shared" si="16"/>
        <v>17</v>
      </c>
      <c r="H48" s="236">
        <f t="shared" si="16"/>
        <v>17</v>
      </c>
      <c r="I48" s="236">
        <f t="shared" si="16"/>
        <v>17</v>
      </c>
      <c r="J48" s="236">
        <f t="shared" si="16"/>
        <v>17</v>
      </c>
      <c r="K48" s="236">
        <f t="shared" si="16"/>
        <v>17</v>
      </c>
      <c r="L48" s="236">
        <f t="shared" si="16"/>
        <v>17</v>
      </c>
      <c r="M48" s="236">
        <f t="shared" si="16"/>
        <v>17</v>
      </c>
      <c r="N48" s="236">
        <f t="shared" si="16"/>
        <v>17</v>
      </c>
      <c r="O48" s="236">
        <f t="shared" si="16"/>
        <v>17</v>
      </c>
      <c r="P48" s="236">
        <f t="shared" si="16"/>
        <v>17</v>
      </c>
      <c r="Q48" s="236">
        <f t="shared" si="16"/>
        <v>17</v>
      </c>
      <c r="R48" s="236">
        <f t="shared" si="16"/>
        <v>17</v>
      </c>
      <c r="S48" s="236">
        <f t="shared" si="16"/>
        <v>17</v>
      </c>
      <c r="T48" s="236">
        <f t="shared" si="16"/>
        <v>17</v>
      </c>
      <c r="U48" s="236">
        <f t="shared" si="16"/>
        <v>17</v>
      </c>
      <c r="V48" s="236">
        <f t="shared" si="16"/>
        <v>17</v>
      </c>
      <c r="W48" s="236">
        <f t="shared" si="16"/>
        <v>17</v>
      </c>
      <c r="X48" s="236">
        <f t="shared" si="16"/>
        <v>17</v>
      </c>
      <c r="Y48" s="236">
        <f t="shared" si="16"/>
        <v>17</v>
      </c>
      <c r="Z48" s="236">
        <f t="shared" si="16"/>
        <v>17</v>
      </c>
      <c r="AA48" s="236">
        <f t="shared" si="16"/>
        <v>17</v>
      </c>
      <c r="AB48" s="236">
        <f t="shared" si="16"/>
        <v>17</v>
      </c>
      <c r="AC48" s="236">
        <f t="shared" si="16"/>
        <v>17</v>
      </c>
      <c r="AD48" s="236">
        <f t="shared" si="16"/>
        <v>17</v>
      </c>
      <c r="AE48" s="236">
        <f t="shared" si="16"/>
        <v>17</v>
      </c>
      <c r="AF48" s="236">
        <f t="shared" si="16"/>
        <v>17</v>
      </c>
      <c r="AG48" s="236">
        <f t="shared" si="16"/>
        <v>17</v>
      </c>
      <c r="AH48" s="236">
        <f t="shared" si="16"/>
        <v>17</v>
      </c>
      <c r="AI48" s="236">
        <f t="shared" si="16"/>
        <v>17</v>
      </c>
      <c r="AJ48" s="236">
        <f t="shared" si="16"/>
        <v>17</v>
      </c>
      <c r="AK48" s="236">
        <f t="shared" si="16"/>
        <v>17</v>
      </c>
      <c r="AL48" s="236">
        <f t="shared" si="16"/>
        <v>17</v>
      </c>
      <c r="AM48" s="236">
        <f t="shared" si="16"/>
        <v>17</v>
      </c>
      <c r="AN48" s="236">
        <f t="shared" si="16"/>
        <v>17</v>
      </c>
      <c r="AO48" s="236">
        <f t="shared" si="16"/>
        <v>17</v>
      </c>
      <c r="AP48" s="236">
        <f t="shared" si="16"/>
        <v>17</v>
      </c>
      <c r="AQ48" s="236">
        <f t="shared" si="16"/>
        <v>17</v>
      </c>
      <c r="AR48" s="236">
        <f t="shared" si="16"/>
        <v>17</v>
      </c>
      <c r="AS48" s="236">
        <f t="shared" si="16"/>
        <v>17</v>
      </c>
      <c r="AT48" s="236">
        <f t="shared" si="16"/>
        <v>17</v>
      </c>
      <c r="AU48" s="236">
        <f t="shared" si="16"/>
        <v>17</v>
      </c>
      <c r="AV48" s="236">
        <f t="shared" si="16"/>
        <v>17</v>
      </c>
      <c r="AW48" s="236">
        <f t="shared" si="16"/>
        <v>17</v>
      </c>
      <c r="AX48" s="236">
        <f t="shared" si="16"/>
        <v>17</v>
      </c>
      <c r="AY48" s="236">
        <f t="shared" si="16"/>
        <v>17</v>
      </c>
      <c r="AZ48" s="236">
        <f t="shared" si="16"/>
        <v>17</v>
      </c>
      <c r="BA48" s="236">
        <f t="shared" si="16"/>
        <v>17</v>
      </c>
      <c r="BB48" s="236">
        <f t="shared" si="16"/>
        <v>17</v>
      </c>
      <c r="BC48" s="236">
        <f t="shared" si="16"/>
        <v>17</v>
      </c>
      <c r="BD48" s="236">
        <f t="shared" si="16"/>
        <v>17</v>
      </c>
      <c r="BE48" s="236">
        <f t="shared" si="16"/>
        <v>17</v>
      </c>
      <c r="BF48" s="236">
        <f t="shared" si="16"/>
        <v>17</v>
      </c>
      <c r="BG48" s="236">
        <f t="shared" si="16"/>
        <v>17</v>
      </c>
      <c r="BH48" s="236">
        <f t="shared" si="16"/>
        <v>17</v>
      </c>
      <c r="BI48" s="236">
        <f t="shared" si="16"/>
        <v>17</v>
      </c>
      <c r="BJ48" s="236">
        <f t="shared" si="16"/>
        <v>17</v>
      </c>
      <c r="BK48" s="236">
        <f t="shared" si="16"/>
        <v>17</v>
      </c>
      <c r="BL48" s="236">
        <f t="shared" si="16"/>
        <v>17</v>
      </c>
      <c r="BM48" s="236">
        <f t="shared" si="16"/>
        <v>17</v>
      </c>
      <c r="BN48" s="236">
        <f t="shared" si="16"/>
        <v>17</v>
      </c>
      <c r="BO48" s="236">
        <f t="shared" si="16"/>
        <v>17</v>
      </c>
      <c r="BP48" s="236">
        <f t="shared" ref="BP48:BX48" si="17">BO48</f>
        <v>17</v>
      </c>
      <c r="BQ48" s="236">
        <f t="shared" si="17"/>
        <v>17</v>
      </c>
      <c r="BR48" s="236">
        <f t="shared" si="17"/>
        <v>17</v>
      </c>
      <c r="BS48" s="236">
        <f t="shared" si="17"/>
        <v>17</v>
      </c>
      <c r="BT48" s="236">
        <f t="shared" si="17"/>
        <v>17</v>
      </c>
      <c r="BU48" s="236">
        <f t="shared" si="17"/>
        <v>17</v>
      </c>
      <c r="BV48" s="236">
        <f t="shared" si="17"/>
        <v>17</v>
      </c>
      <c r="BW48" s="236">
        <f t="shared" si="17"/>
        <v>17</v>
      </c>
      <c r="BX48" s="236">
        <f t="shared" si="17"/>
        <v>17</v>
      </c>
    </row>
    <row r="49" spans="1:76" ht="15.75" customHeight="1" thickBot="1">
      <c r="A49" s="407" t="s">
        <v>74</v>
      </c>
      <c r="B49" s="408"/>
      <c r="C49" s="255">
        <f>VLOOKUP(B4,Фактически_присутствующих,3,FALSE)</f>
        <v>17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07" t="s">
        <v>75</v>
      </c>
      <c r="B50" s="408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17</v>
      </c>
      <c r="L50" s="240">
        <f t="shared" ref="L50:BW50" si="18">L47*L48/1000</f>
        <v>0</v>
      </c>
      <c r="M50" s="240">
        <f t="shared" si="18"/>
        <v>0.187</v>
      </c>
      <c r="N50" s="240">
        <f t="shared" si="18"/>
        <v>6.6299999999999998E-2</v>
      </c>
      <c r="O50" s="240">
        <f t="shared" si="18"/>
        <v>0</v>
      </c>
      <c r="P50" s="240">
        <f t="shared" si="18"/>
        <v>1.7000000000000001E-2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0.40799999999999997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0.153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1.9550000000000001</v>
      </c>
      <c r="AS50" s="240">
        <f t="shared" si="18"/>
        <v>0</v>
      </c>
      <c r="AT50" s="240">
        <f t="shared" si="18"/>
        <v>8.5000000000000006E-2</v>
      </c>
      <c r="AU50" s="240">
        <f t="shared" si="18"/>
        <v>0</v>
      </c>
      <c r="AV50" s="240">
        <f t="shared" si="18"/>
        <v>1.9550000000000001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1.02</v>
      </c>
    </row>
    <row r="51" spans="1:76" ht="15.75" customHeight="1">
      <c r="A51" s="407" t="s">
        <v>64</v>
      </c>
      <c r="B51" s="408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07" t="s">
        <v>76</v>
      </c>
      <c r="B52" s="408"/>
      <c r="C52" s="242">
        <f>SUM(D52:BZ52)</f>
        <v>1037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357</v>
      </c>
      <c r="L52" s="240">
        <f t="shared" si="20"/>
        <v>0</v>
      </c>
      <c r="M52" s="240">
        <f t="shared" si="20"/>
        <v>10.472</v>
      </c>
      <c r="N52" s="240">
        <f t="shared" si="20"/>
        <v>0.66300000000000003</v>
      </c>
      <c r="O52" s="240">
        <f t="shared" si="20"/>
        <v>0</v>
      </c>
      <c r="P52" s="240">
        <f t="shared" si="20"/>
        <v>11.9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18.36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9.18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391</v>
      </c>
      <c r="AS52" s="240">
        <f t="shared" si="20"/>
        <v>0</v>
      </c>
      <c r="AT52" s="240">
        <f t="shared" si="20"/>
        <v>51.000000000000007</v>
      </c>
      <c r="AU52" s="240">
        <f t="shared" si="20"/>
        <v>0</v>
      </c>
      <c r="AV52" s="240">
        <f t="shared" si="20"/>
        <v>146.625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40.799999999999997</v>
      </c>
    </row>
    <row r="53" spans="1:76" ht="15.75" customHeight="1">
      <c r="A53" s="407" t="s">
        <v>77</v>
      </c>
      <c r="B53" s="408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399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01"/>
      <c r="B55" s="400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405" t="s">
        <v>74</v>
      </c>
      <c r="B56" s="406"/>
      <c r="C56" s="236">
        <f>C57</f>
        <v>17</v>
      </c>
      <c r="D56" s="246">
        <f>C56</f>
        <v>17</v>
      </c>
      <c r="E56" s="246">
        <f t="shared" ref="E56:BP56" si="23">D56</f>
        <v>17</v>
      </c>
      <c r="F56" s="246">
        <f t="shared" si="23"/>
        <v>17</v>
      </c>
      <c r="G56" s="246">
        <f t="shared" si="23"/>
        <v>17</v>
      </c>
      <c r="H56" s="246">
        <f t="shared" si="23"/>
        <v>17</v>
      </c>
      <c r="I56" s="246">
        <f t="shared" si="23"/>
        <v>17</v>
      </c>
      <c r="J56" s="246">
        <f t="shared" si="23"/>
        <v>17</v>
      </c>
      <c r="K56" s="246">
        <f t="shared" si="23"/>
        <v>17</v>
      </c>
      <c r="L56" s="246">
        <f t="shared" si="23"/>
        <v>17</v>
      </c>
      <c r="M56" s="246">
        <f t="shared" si="23"/>
        <v>17</v>
      </c>
      <c r="N56" s="246">
        <f t="shared" si="23"/>
        <v>17</v>
      </c>
      <c r="O56" s="246">
        <f t="shared" si="23"/>
        <v>17</v>
      </c>
      <c r="P56" s="246">
        <f t="shared" si="23"/>
        <v>17</v>
      </c>
      <c r="Q56" s="246">
        <f t="shared" si="23"/>
        <v>17</v>
      </c>
      <c r="R56" s="246">
        <f t="shared" si="23"/>
        <v>17</v>
      </c>
      <c r="S56" s="246">
        <f t="shared" si="23"/>
        <v>17</v>
      </c>
      <c r="T56" s="246">
        <f t="shared" si="23"/>
        <v>17</v>
      </c>
      <c r="U56" s="246">
        <f t="shared" si="23"/>
        <v>17</v>
      </c>
      <c r="V56" s="246">
        <f t="shared" si="23"/>
        <v>17</v>
      </c>
      <c r="W56" s="246">
        <f t="shared" si="23"/>
        <v>17</v>
      </c>
      <c r="X56" s="246">
        <f t="shared" si="23"/>
        <v>17</v>
      </c>
      <c r="Y56" s="246">
        <f t="shared" si="23"/>
        <v>17</v>
      </c>
      <c r="Z56" s="246">
        <f t="shared" si="23"/>
        <v>17</v>
      </c>
      <c r="AA56" s="246">
        <f t="shared" si="23"/>
        <v>17</v>
      </c>
      <c r="AB56" s="246">
        <f t="shared" si="23"/>
        <v>17</v>
      </c>
      <c r="AC56" s="246">
        <f t="shared" si="23"/>
        <v>17</v>
      </c>
      <c r="AD56" s="246">
        <f t="shared" si="23"/>
        <v>17</v>
      </c>
      <c r="AE56" s="246">
        <f t="shared" si="23"/>
        <v>17</v>
      </c>
      <c r="AF56" s="246">
        <f t="shared" si="23"/>
        <v>17</v>
      </c>
      <c r="AG56" s="246">
        <f t="shared" si="23"/>
        <v>17</v>
      </c>
      <c r="AH56" s="246">
        <f t="shared" si="23"/>
        <v>17</v>
      </c>
      <c r="AI56" s="246">
        <f t="shared" si="23"/>
        <v>17</v>
      </c>
      <c r="AJ56" s="246">
        <f t="shared" si="23"/>
        <v>17</v>
      </c>
      <c r="AK56" s="246">
        <f t="shared" si="23"/>
        <v>17</v>
      </c>
      <c r="AL56" s="246">
        <f t="shared" si="23"/>
        <v>17</v>
      </c>
      <c r="AM56" s="246">
        <f t="shared" si="23"/>
        <v>17</v>
      </c>
      <c r="AN56" s="246">
        <f t="shared" si="23"/>
        <v>17</v>
      </c>
      <c r="AO56" s="246">
        <f t="shared" si="23"/>
        <v>17</v>
      </c>
      <c r="AP56" s="246">
        <f t="shared" si="23"/>
        <v>17</v>
      </c>
      <c r="AQ56" s="246">
        <f t="shared" si="23"/>
        <v>17</v>
      </c>
      <c r="AR56" s="246">
        <f t="shared" si="23"/>
        <v>17</v>
      </c>
      <c r="AS56" s="246">
        <f t="shared" si="23"/>
        <v>17</v>
      </c>
      <c r="AT56" s="246">
        <f t="shared" si="23"/>
        <v>17</v>
      </c>
      <c r="AU56" s="246">
        <f t="shared" si="23"/>
        <v>17</v>
      </c>
      <c r="AV56" s="246">
        <f t="shared" si="23"/>
        <v>17</v>
      </c>
      <c r="AW56" s="246">
        <f t="shared" si="23"/>
        <v>17</v>
      </c>
      <c r="AX56" s="246">
        <f t="shared" si="23"/>
        <v>17</v>
      </c>
      <c r="AY56" s="246">
        <f t="shared" si="23"/>
        <v>17</v>
      </c>
      <c r="AZ56" s="246">
        <f t="shared" si="23"/>
        <v>17</v>
      </c>
      <c r="BA56" s="246">
        <f t="shared" si="23"/>
        <v>17</v>
      </c>
      <c r="BB56" s="246">
        <f t="shared" si="23"/>
        <v>17</v>
      </c>
      <c r="BC56" s="246">
        <f t="shared" si="23"/>
        <v>17</v>
      </c>
      <c r="BD56" s="246">
        <f t="shared" si="23"/>
        <v>17</v>
      </c>
      <c r="BE56" s="246">
        <f t="shared" si="23"/>
        <v>17</v>
      </c>
      <c r="BF56" s="246">
        <f t="shared" si="23"/>
        <v>17</v>
      </c>
      <c r="BG56" s="246">
        <f t="shared" si="23"/>
        <v>17</v>
      </c>
      <c r="BH56" s="246">
        <f t="shared" si="23"/>
        <v>17</v>
      </c>
      <c r="BI56" s="246">
        <f t="shared" si="23"/>
        <v>17</v>
      </c>
      <c r="BJ56" s="246">
        <f t="shared" si="23"/>
        <v>17</v>
      </c>
      <c r="BK56" s="246">
        <f t="shared" si="23"/>
        <v>17</v>
      </c>
      <c r="BL56" s="246">
        <f t="shared" si="23"/>
        <v>17</v>
      </c>
      <c r="BM56" s="246">
        <f t="shared" si="23"/>
        <v>17</v>
      </c>
      <c r="BN56" s="246">
        <f t="shared" si="23"/>
        <v>17</v>
      </c>
      <c r="BO56" s="246">
        <f t="shared" si="23"/>
        <v>17</v>
      </c>
      <c r="BP56" s="246">
        <f t="shared" si="23"/>
        <v>17</v>
      </c>
      <c r="BQ56" s="246">
        <f t="shared" ref="BQ56:BX56" si="24">BP56</f>
        <v>17</v>
      </c>
      <c r="BR56" s="246">
        <f t="shared" si="24"/>
        <v>17</v>
      </c>
      <c r="BS56" s="246">
        <f t="shared" si="24"/>
        <v>17</v>
      </c>
      <c r="BT56" s="246">
        <f t="shared" si="24"/>
        <v>17</v>
      </c>
      <c r="BU56" s="246">
        <f t="shared" si="24"/>
        <v>17</v>
      </c>
      <c r="BV56" s="246">
        <f t="shared" si="24"/>
        <v>17</v>
      </c>
      <c r="BW56" s="246">
        <f t="shared" si="24"/>
        <v>17</v>
      </c>
      <c r="BX56" s="246">
        <f t="shared" si="24"/>
        <v>17</v>
      </c>
    </row>
    <row r="57" spans="1:76" ht="21" hidden="1" customHeight="1" thickBot="1">
      <c r="A57" s="403" t="s">
        <v>139</v>
      </c>
      <c r="B57" s="404"/>
      <c r="C57" s="99">
        <f>VLOOKUP(B4,Общее_количество_учащихся,3,FALSE)</f>
        <v>17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07" t="s">
        <v>75</v>
      </c>
      <c r="B58" s="408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17</v>
      </c>
      <c r="L58" s="249">
        <f>L55*L56/1000</f>
        <v>0</v>
      </c>
      <c r="M58" s="249">
        <f t="shared" si="25"/>
        <v>0.187</v>
      </c>
      <c r="N58" s="249">
        <f t="shared" si="25"/>
        <v>6.6299999999999998E-2</v>
      </c>
      <c r="O58" s="249">
        <f t="shared" si="25"/>
        <v>0</v>
      </c>
      <c r="P58" s="249">
        <f t="shared" si="25"/>
        <v>1.7000000000000001E-2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0.40799999999999997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0.153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1.9550000000000001</v>
      </c>
      <c r="AS58" s="249">
        <f t="shared" si="25"/>
        <v>0</v>
      </c>
      <c r="AT58" s="249">
        <f t="shared" si="25"/>
        <v>8.5000000000000006E-2</v>
      </c>
      <c r="AU58" s="249">
        <f t="shared" si="25"/>
        <v>0</v>
      </c>
      <c r="AV58" s="249">
        <f t="shared" si="25"/>
        <v>1.9550000000000001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1.02</v>
      </c>
    </row>
    <row r="59" spans="1:76" ht="13.9" hidden="1" customHeight="1">
      <c r="A59" s="407" t="s">
        <v>64</v>
      </c>
      <c r="B59" s="408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07" t="s">
        <v>76</v>
      </c>
      <c r="B60" s="408"/>
      <c r="C60" s="250">
        <f>SUM(D60:BZ60)</f>
        <v>1037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357</v>
      </c>
      <c r="L60" s="252">
        <f t="shared" si="27"/>
        <v>0</v>
      </c>
      <c r="M60" s="252">
        <f t="shared" si="27"/>
        <v>10.472</v>
      </c>
      <c r="N60" s="252">
        <f t="shared" si="27"/>
        <v>0.66300000000000003</v>
      </c>
      <c r="O60" s="252">
        <f t="shared" si="27"/>
        <v>0</v>
      </c>
      <c r="P60" s="252">
        <f t="shared" si="27"/>
        <v>11.9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18.36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9.18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391</v>
      </c>
      <c r="AS60" s="252">
        <f t="shared" si="27"/>
        <v>0</v>
      </c>
      <c r="AT60" s="252">
        <f t="shared" si="27"/>
        <v>51.000000000000007</v>
      </c>
      <c r="AU60" s="252">
        <f t="shared" si="27"/>
        <v>0</v>
      </c>
      <c r="AV60" s="252">
        <f t="shared" si="27"/>
        <v>146.625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40.799999999999997</v>
      </c>
    </row>
    <row r="61" spans="1:76" ht="13.9" hidden="1" customHeight="1">
      <c r="A61" s="407" t="s">
        <v>77</v>
      </c>
      <c r="B61" s="409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1037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K5:P5"/>
    <mergeCell ref="A32:B32"/>
    <mergeCell ref="A33:B33"/>
    <mergeCell ref="A34:B34"/>
    <mergeCell ref="A28:B28"/>
    <mergeCell ref="A29:B29"/>
    <mergeCell ref="A30:B30"/>
    <mergeCell ref="A31:B3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22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</row>
    <row r="2" spans="1:79" ht="15.75">
      <c r="A2" s="423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Q2" s="36"/>
      <c r="BR2" s="36"/>
      <c r="BS2" s="36"/>
      <c r="BT2" s="36"/>
      <c r="BU2" s="36"/>
      <c r="BV2" s="36"/>
      <c r="BW2" s="36"/>
    </row>
    <row r="3" spans="1:79" ht="15.75">
      <c r="B3" s="423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24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48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33"/>
      <c r="B6" s="413"/>
      <c r="C6" s="40"/>
      <c r="D6" s="427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</row>
    <row r="7" spans="1:79" ht="162" customHeight="1">
      <c r="A7" s="414"/>
      <c r="B7" s="415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39"/>
      <c r="B8" s="417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39"/>
      <c r="B9" s="4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39"/>
      <c r="B10" s="4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39"/>
      <c r="B11" s="41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45"/>
      <c r="B12" s="446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39"/>
      <c r="B13" s="41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79"/>
      <c r="B14" s="4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39"/>
      <c r="B15" s="417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39"/>
      <c r="B16" s="417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41"/>
      <c r="B17" s="417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31"/>
      <c r="B18" s="417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/>
      <c r="B19" s="417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1"/>
      <c r="B20" s="417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1"/>
      <c r="B21" s="417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1"/>
      <c r="B22" s="417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79"/>
      <c r="B28" s="417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1"/>
      <c r="B29" s="417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03"/>
      <c r="B30" s="450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/>
      <c r="B31" s="417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77"/>
      <c r="B32" s="417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77"/>
      <c r="B33" s="417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77"/>
      <c r="B34" s="449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</row>
    <row r="38" spans="1:79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01"/>
      <c r="B39" s="400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01"/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01"/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01"/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01"/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4:B14"/>
    <mergeCell ref="A12:B12"/>
    <mergeCell ref="A21:B21"/>
    <mergeCell ref="A22:B22"/>
    <mergeCell ref="A11:B11"/>
    <mergeCell ref="A18:B18"/>
    <mergeCell ref="A19:B19"/>
    <mergeCell ref="A20:B20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CA1007"/>
  <sheetViews>
    <sheetView zoomScale="80" zoomScaleNormal="80" workbookViewId="0">
      <selection sqref="A1:XFD1048576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6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387"/>
      <c r="AK3" s="387"/>
      <c r="AL3" s="387"/>
      <c r="AM3" s="387"/>
      <c r="AN3" s="387"/>
      <c r="AO3" s="387"/>
      <c r="AP3" s="387"/>
      <c r="AQ3" s="387"/>
      <c r="AR3" s="387"/>
      <c r="AS3" s="387"/>
      <c r="AT3" s="387"/>
      <c r="AU3" s="387"/>
      <c r="AV3" s="387"/>
      <c r="AW3" s="387"/>
      <c r="AX3" s="387"/>
      <c r="AY3" s="387"/>
      <c r="AZ3" s="387"/>
      <c r="BA3" s="387"/>
      <c r="BB3" s="387"/>
      <c r="BC3" s="387"/>
      <c r="BD3" s="387"/>
      <c r="BE3" s="387"/>
      <c r="BF3" s="387"/>
      <c r="BG3" s="387"/>
      <c r="BH3" s="387"/>
      <c r="BI3" s="387"/>
      <c r="BJ3" s="387"/>
      <c r="BK3" s="387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8"/>
      <c r="AK4" s="388"/>
      <c r="AL4" s="388"/>
      <c r="AM4" s="388"/>
      <c r="AN4" s="388"/>
      <c r="AO4" s="388"/>
      <c r="AP4" s="388"/>
      <c r="AQ4" s="388"/>
      <c r="AR4" s="388"/>
      <c r="AS4" s="388"/>
      <c r="AT4" s="388"/>
      <c r="AU4" s="388"/>
      <c r="AV4" s="388"/>
      <c r="AW4" s="388"/>
      <c r="AX4" s="388"/>
      <c r="AY4" s="388"/>
      <c r="AZ4" s="388"/>
      <c r="BA4" s="388"/>
      <c r="BB4" s="388"/>
      <c r="BC4" s="388"/>
      <c r="BD4" s="388"/>
      <c r="BE4" s="388"/>
      <c r="BF4" s="388"/>
      <c r="BG4" s="388"/>
      <c r="BH4" s="388"/>
      <c r="BI4" s="388"/>
      <c r="BJ4" s="388"/>
      <c r="BK4" s="388"/>
      <c r="BL4" s="388"/>
      <c r="BM4" s="388"/>
      <c r="BN4" s="388"/>
      <c r="BO4" s="388"/>
      <c r="BP4" s="388"/>
      <c r="BQ4" s="388"/>
      <c r="BR4" s="388"/>
      <c r="BS4" s="388"/>
      <c r="BT4" s="388"/>
      <c r="BU4" s="388"/>
      <c r="BV4" s="388"/>
      <c r="BW4" s="388"/>
      <c r="BX4" s="388"/>
      <c r="BY4" s="1"/>
      <c r="BZ4" s="1"/>
      <c r="CA4" s="1"/>
    </row>
    <row r="5" spans="1:79" ht="24" customHeight="1">
      <c r="A5" s="1"/>
      <c r="B5" s="260"/>
      <c r="C5" s="10"/>
      <c r="D5" s="10"/>
      <c r="E5" s="10"/>
      <c r="F5" s="10"/>
      <c r="G5" s="10"/>
      <c r="H5" s="10"/>
      <c r="I5" s="10"/>
      <c r="J5" s="10"/>
      <c r="K5" s="11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389"/>
      <c r="B6" s="390"/>
      <c r="C6" s="13"/>
      <c r="D6" s="383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Z6" s="384"/>
      <c r="AA6" s="384"/>
      <c r="AB6" s="384"/>
      <c r="AC6" s="384"/>
      <c r="AD6" s="384"/>
      <c r="AE6" s="384"/>
      <c r="AF6" s="384"/>
      <c r="AG6" s="384"/>
      <c r="AH6" s="384"/>
      <c r="AI6" s="384"/>
      <c r="AJ6" s="384"/>
      <c r="AK6" s="384"/>
      <c r="AL6" s="384"/>
      <c r="AM6" s="384"/>
      <c r="AN6" s="384"/>
      <c r="AO6" s="384"/>
      <c r="AP6" s="384"/>
      <c r="AQ6" s="384"/>
      <c r="AR6" s="384"/>
      <c r="AS6" s="384"/>
      <c r="AT6" s="384"/>
      <c r="AU6" s="384"/>
      <c r="AV6" s="384"/>
      <c r="AW6" s="384"/>
      <c r="AX6" s="384"/>
      <c r="AY6" s="384"/>
      <c r="AZ6" s="384"/>
      <c r="BA6" s="384"/>
      <c r="BB6" s="384"/>
      <c r="BC6" s="384"/>
      <c r="BD6" s="384"/>
      <c r="BE6" s="384"/>
      <c r="BF6" s="384"/>
      <c r="BG6" s="384"/>
      <c r="BH6" s="384"/>
      <c r="BI6" s="384"/>
      <c r="BJ6" s="384"/>
      <c r="BK6" s="384"/>
      <c r="BL6" s="384"/>
      <c r="BM6" s="384"/>
      <c r="BN6" s="384"/>
      <c r="BO6" s="384"/>
      <c r="BP6" s="384"/>
      <c r="BQ6" s="384"/>
      <c r="BR6" s="384"/>
      <c r="BS6" s="384"/>
      <c r="BT6" s="384"/>
      <c r="BU6" s="384"/>
      <c r="BV6" s="384"/>
      <c r="BW6" s="384"/>
      <c r="BX6" s="384"/>
      <c r="BY6" s="1"/>
      <c r="BZ6" s="1"/>
      <c r="CA6" s="1"/>
    </row>
    <row r="7" spans="1:79" ht="159" customHeight="1">
      <c r="A7" s="391"/>
      <c r="B7" s="39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1"/>
      <c r="B17" s="38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77"/>
      <c r="B18" s="378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/>
      <c r="B19" s="378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77"/>
      <c r="B20" s="378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77"/>
      <c r="B21" s="378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77"/>
      <c r="B22" s="378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81"/>
      <c r="B29" s="382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03"/>
      <c r="B30" s="404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77"/>
      <c r="B31" s="37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77"/>
      <c r="B32" s="37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77"/>
      <c r="B33" s="378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77"/>
      <c r="B34" s="402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01"/>
      <c r="B39" s="400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01"/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/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/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01"/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 thickBo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E4" sqref="E4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317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6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113</v>
      </c>
      <c r="C6" s="153">
        <v>10.42</v>
      </c>
      <c r="D6" s="138">
        <f>VLOOKUP(D4,Фактически_присутствующих,3,FALSE)</f>
        <v>17</v>
      </c>
      <c r="E6" s="142">
        <f t="shared" ref="E6:E11" si="0">C6*D6</f>
        <v>177.14</v>
      </c>
    </row>
    <row r="7" spans="1:5" ht="15">
      <c r="A7" s="138">
        <v>2</v>
      </c>
      <c r="B7" s="161" t="s">
        <v>150</v>
      </c>
      <c r="C7" s="153">
        <v>21.07</v>
      </c>
      <c r="D7" s="138">
        <f>D6</f>
        <v>17</v>
      </c>
      <c r="E7" s="142">
        <f t="shared" si="0"/>
        <v>358.19</v>
      </c>
    </row>
    <row r="8" spans="1:5" ht="15">
      <c r="A8" s="138">
        <v>3</v>
      </c>
      <c r="B8" s="161" t="s">
        <v>114</v>
      </c>
      <c r="C8" s="154">
        <v>8.31</v>
      </c>
      <c r="D8" s="138">
        <f>D6</f>
        <v>17</v>
      </c>
      <c r="E8" s="142">
        <f t="shared" si="0"/>
        <v>141.27000000000001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17</v>
      </c>
      <c r="E9" s="142">
        <f t="shared" si="0"/>
        <v>40.799999999999997</v>
      </c>
    </row>
    <row r="10" spans="1:5" ht="15">
      <c r="A10" s="138">
        <v>5</v>
      </c>
      <c r="B10" s="161" t="s">
        <v>115</v>
      </c>
      <c r="C10" s="154">
        <v>8</v>
      </c>
      <c r="D10" s="138">
        <f>D6</f>
        <v>17</v>
      </c>
      <c r="E10" s="142">
        <f t="shared" si="0"/>
        <v>136</v>
      </c>
    </row>
    <row r="11" spans="1:5" ht="15">
      <c r="A11" s="138">
        <v>6</v>
      </c>
      <c r="B11" s="161" t="s">
        <v>116</v>
      </c>
      <c r="C11" s="154">
        <v>10.8</v>
      </c>
      <c r="D11" s="138">
        <f>D6</f>
        <v>17</v>
      </c>
      <c r="E11" s="142">
        <f t="shared" si="0"/>
        <v>183.60000000000002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1037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372</v>
      </c>
      <c r="C18" s="154">
        <v>16.861999999999998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61" t="s">
        <v>373</v>
      </c>
      <c r="C19" s="154">
        <v>2.738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374</v>
      </c>
      <c r="C20" s="154">
        <v>20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4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100</v>
      </c>
      <c r="C22" s="154">
        <v>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61" t="s">
        <v>375</v>
      </c>
      <c r="C23" s="154">
        <v>13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60.999999999999993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pageSetUpPr fitToPage="1"/>
  </sheetPr>
  <dimension ref="A1:CA1000"/>
  <sheetViews>
    <sheetView topLeftCell="A3" zoomScale="80" zoomScaleNormal="80" workbookViewId="0">
      <selection activeCell="A3" sqref="A1:XFD1048576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10"/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87"/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87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88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1"/>
      <c r="BZ4" s="1"/>
      <c r="CA4" s="1"/>
    </row>
    <row r="5" spans="1:79" ht="24" customHeight="1">
      <c r="A5" s="1"/>
      <c r="B5" s="274"/>
      <c r="C5" s="10"/>
      <c r="D5" s="10"/>
      <c r="E5" s="10"/>
      <c r="F5" s="10"/>
      <c r="G5" s="10"/>
      <c r="H5" s="10"/>
      <c r="I5" s="10"/>
      <c r="J5" s="10"/>
      <c r="K5" s="11"/>
      <c r="L5" s="393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12"/>
      <c r="B6" s="413"/>
      <c r="C6" s="13"/>
      <c r="D6" s="383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6"/>
      <c r="AT6" s="416"/>
      <c r="AU6" s="416"/>
      <c r="AV6" s="416"/>
      <c r="AW6" s="416"/>
      <c r="AX6" s="416"/>
      <c r="AY6" s="416"/>
      <c r="AZ6" s="416"/>
      <c r="BA6" s="416"/>
      <c r="BB6" s="416"/>
      <c r="BC6" s="416"/>
      <c r="BD6" s="416"/>
      <c r="BE6" s="416"/>
      <c r="BF6" s="416"/>
      <c r="BG6" s="416"/>
      <c r="BH6" s="416"/>
      <c r="BI6" s="416"/>
      <c r="BJ6" s="416"/>
      <c r="BK6" s="416"/>
      <c r="BL6" s="416"/>
      <c r="BM6" s="416"/>
      <c r="BN6" s="416"/>
      <c r="BO6" s="416"/>
      <c r="BP6" s="416"/>
      <c r="BQ6" s="416"/>
      <c r="BR6" s="416"/>
      <c r="BS6" s="416"/>
      <c r="BT6" s="416"/>
      <c r="BU6" s="416"/>
      <c r="BV6" s="416"/>
      <c r="BW6" s="416"/>
      <c r="BX6" s="416"/>
      <c r="BY6" s="1"/>
      <c r="BZ6" s="1"/>
      <c r="CA6" s="1"/>
    </row>
    <row r="7" spans="1:79" ht="159.75" customHeight="1">
      <c r="A7" s="414"/>
      <c r="B7" s="415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79"/>
      <c r="B8" s="4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79"/>
      <c r="B9" s="4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79"/>
      <c r="B10" s="41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79"/>
      <c r="B11" s="38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79"/>
      <c r="B12" s="380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79"/>
      <c r="B13" s="380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79"/>
      <c r="B14" s="380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79"/>
      <c r="B15" s="38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79"/>
      <c r="B16" s="38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81"/>
      <c r="B17" s="382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77"/>
      <c r="B18" s="378"/>
      <c r="C18" s="19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77"/>
      <c r="B19" s="378"/>
      <c r="C19" s="20"/>
      <c r="D19" s="21"/>
      <c r="E19" s="21"/>
      <c r="F19" s="21"/>
      <c r="G19" s="22"/>
      <c r="H19" s="22"/>
      <c r="I19" s="22"/>
      <c r="J19" s="22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77"/>
      <c r="B20" s="378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77"/>
      <c r="B21" s="378"/>
      <c r="C21" s="25"/>
      <c r="D21" s="26"/>
      <c r="E21" s="26"/>
      <c r="F21" s="26"/>
      <c r="G21" s="27"/>
      <c r="H21" s="27"/>
      <c r="I21" s="27"/>
      <c r="J21" s="2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77"/>
      <c r="B22" s="378"/>
      <c r="C22" s="2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3.9" hidden="1" customHeight="1">
      <c r="A29" s="381"/>
      <c r="B29" s="382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customHeight="1" thickBot="1">
      <c r="A30" s="403"/>
      <c r="B30" s="404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77"/>
      <c r="B31" s="37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3.9" hidden="1" customHeight="1">
      <c r="A32" s="377"/>
      <c r="B32" s="37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3.9" hidden="1" customHeight="1">
      <c r="A33" s="377"/>
      <c r="B33" s="378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3.9" hidden="1" customHeight="1">
      <c r="A34" s="377"/>
      <c r="B34" s="402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18"/>
      <c r="B39" s="419"/>
      <c r="C39" s="254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20"/>
      <c r="B40" s="42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01"/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01"/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01"/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01"/>
      <c r="B45" s="400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3.9" hidden="1" customHeigh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22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Q2" s="36"/>
      <c r="BR2" s="36"/>
      <c r="BS2" s="36"/>
      <c r="BT2" s="36"/>
      <c r="BU2" s="36"/>
      <c r="BV2" s="36"/>
      <c r="BW2" s="36"/>
    </row>
    <row r="3" spans="1:79" ht="15.75"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3"/>
      <c r="AB3" s="423"/>
      <c r="AC3" s="423"/>
      <c r="AD3" s="423"/>
      <c r="AE3" s="423"/>
      <c r="AF3" s="423"/>
      <c r="AG3" s="423"/>
      <c r="AH3" s="423"/>
      <c r="AI3" s="423"/>
      <c r="AJ3" s="423"/>
      <c r="AK3" s="423"/>
      <c r="AL3" s="423"/>
      <c r="AM3" s="423"/>
      <c r="AN3" s="423"/>
      <c r="AO3" s="423"/>
      <c r="AP3" s="423"/>
      <c r="AQ3" s="423"/>
      <c r="AR3" s="423"/>
      <c r="AS3" s="423"/>
      <c r="AT3" s="423"/>
      <c r="AU3" s="423"/>
      <c r="AV3" s="423"/>
      <c r="AW3" s="423"/>
      <c r="AX3" s="423"/>
      <c r="AY3" s="423"/>
      <c r="AZ3" s="423"/>
      <c r="BA3" s="423"/>
      <c r="BB3" s="423"/>
      <c r="BC3" s="423"/>
      <c r="BD3" s="423"/>
      <c r="BE3" s="423"/>
      <c r="BF3" s="423"/>
      <c r="BG3" s="423"/>
      <c r="BH3" s="423"/>
      <c r="BI3" s="423"/>
      <c r="BJ3" s="423"/>
      <c r="BK3" s="423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  <c r="AE4" s="424"/>
      <c r="AF4" s="424"/>
      <c r="AG4" s="424"/>
      <c r="AH4" s="424"/>
      <c r="AI4" s="424"/>
      <c r="AJ4" s="424"/>
      <c r="AK4" s="424"/>
      <c r="AL4" s="424"/>
      <c r="AM4" s="424"/>
      <c r="AN4" s="424"/>
      <c r="AO4" s="424"/>
      <c r="AP4" s="424"/>
      <c r="AQ4" s="424"/>
      <c r="AR4" s="424"/>
      <c r="AS4" s="424"/>
      <c r="AT4" s="424"/>
      <c r="AU4" s="424"/>
      <c r="AV4" s="424"/>
      <c r="AW4" s="424"/>
      <c r="AX4" s="424"/>
      <c r="AY4" s="424"/>
      <c r="AZ4" s="424"/>
      <c r="BA4" s="424"/>
      <c r="BB4" s="424"/>
      <c r="BC4" s="424"/>
      <c r="BD4" s="424"/>
      <c r="BE4" s="424"/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</row>
    <row r="5" spans="1:79" ht="23.25">
      <c r="A5" s="426"/>
      <c r="B5" s="426"/>
      <c r="C5" s="36"/>
      <c r="D5" s="36"/>
      <c r="E5" s="36"/>
      <c r="F5" s="36"/>
      <c r="G5" s="36"/>
      <c r="H5" s="36"/>
      <c r="I5" s="36"/>
      <c r="J5" s="36"/>
      <c r="K5" s="38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425"/>
      <c r="AB5" s="425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33"/>
      <c r="B6" s="434"/>
      <c r="C6" s="40"/>
      <c r="D6" s="427"/>
      <c r="E6" s="428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</row>
    <row r="7" spans="1:79" ht="173.45" customHeight="1">
      <c r="A7" s="435"/>
      <c r="B7" s="436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43"/>
      <c r="B8" s="444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43"/>
      <c r="B9" s="44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01"/>
      <c r="B10" s="40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43"/>
      <c r="B11" s="444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39"/>
      <c r="B12" s="4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t="15" customHeight="1">
      <c r="A13" s="445"/>
      <c r="B13" s="44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39"/>
      <c r="B14" s="4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37"/>
      <c r="B15" s="43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39"/>
      <c r="B16" s="4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t="174.6" hidden="1" customHeight="1">
      <c r="A17" s="441"/>
      <c r="B17" s="4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29"/>
      <c r="B18" s="430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31"/>
      <c r="B19" s="432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31"/>
      <c r="B20" s="432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31"/>
      <c r="B21" s="432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31"/>
      <c r="B22" s="432"/>
      <c r="C22" s="51"/>
    </row>
    <row r="23" spans="1:79" ht="15.75" hidden="1" customHeight="1"/>
    <row r="24" spans="1:79" ht="174.6" hidden="1" customHeight="1">
      <c r="B24" s="29"/>
    </row>
    <row r="25" spans="1:79" ht="174.6" hidden="1" customHeight="1"/>
    <row r="26" spans="1:79" ht="174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79"/>
      <c r="B28" s="380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74.6" hidden="1" customHeight="1">
      <c r="A29" s="381"/>
      <c r="B29" s="382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74.6" hidden="1" customHeight="1" thickBot="1">
      <c r="A30" s="403"/>
      <c r="B30" s="404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377"/>
      <c r="B31" s="37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74.6" hidden="1" customHeight="1" thickTop="1">
      <c r="A32" s="377"/>
      <c r="B32" s="37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74.6" hidden="1" customHeight="1">
      <c r="A33" s="377"/>
      <c r="B33" s="378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74.6" hidden="1" customHeight="1">
      <c r="A34" s="377"/>
      <c r="B34" s="402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/>
      <c r="C36" s="231"/>
      <c r="D36" s="231"/>
      <c r="E36" s="231"/>
      <c r="F36" s="23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394"/>
      <c r="B37" s="395"/>
      <c r="C37" s="234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230"/>
      <c r="BZ37" s="230"/>
      <c r="CA37" s="230"/>
    </row>
    <row r="38" spans="1:79" s="256" customFormat="1" ht="159.75" customHeight="1">
      <c r="A38" s="396"/>
      <c r="B38" s="397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0"/>
    </row>
    <row r="39" spans="1:79" s="256" customFormat="1">
      <c r="A39" s="420"/>
      <c r="B39" s="42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01"/>
      <c r="B40" s="400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01"/>
      <c r="B41" s="400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01"/>
      <c r="B42" s="400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</row>
    <row r="43" spans="1:79" s="256" customFormat="1">
      <c r="A43" s="401"/>
      <c r="B43" s="400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01"/>
      <c r="B44" s="400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</row>
    <row r="45" spans="1:79" s="256" customFormat="1">
      <c r="A45" s="443"/>
      <c r="B45" s="444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01"/>
      <c r="B47" s="400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  <c r="CA47" s="230"/>
    </row>
    <row r="48" spans="1:79" s="256" customFormat="1" ht="174.6" hidden="1" customHeight="1">
      <c r="A48" s="405"/>
      <c r="B48" s="40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  <c r="CA48" s="230"/>
    </row>
    <row r="49" spans="1:79" s="256" customFormat="1" ht="20.25" thickBot="1">
      <c r="A49" s="407"/>
      <c r="B49" s="408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07"/>
      <c r="B50" s="408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  <c r="CA50" s="230"/>
    </row>
    <row r="51" spans="1:79" s="256" customFormat="1">
      <c r="A51" s="407"/>
      <c r="B51" s="408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30"/>
    </row>
    <row r="52" spans="1:79" s="256" customFormat="1">
      <c r="A52" s="407"/>
      <c r="B52" s="408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  <c r="CA52" s="230"/>
    </row>
    <row r="53" spans="1:79" s="256" customFormat="1" ht="15.75" customHeight="1">
      <c r="A53" s="407"/>
      <c r="B53" s="408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01"/>
      <c r="B55" s="400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  <c r="CA55" s="230"/>
    </row>
    <row r="56" spans="1:79" s="256" customFormat="1" hidden="1">
      <c r="A56" s="405"/>
      <c r="B56" s="406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  <c r="CA56" s="230"/>
    </row>
    <row r="57" spans="1:79" s="256" customFormat="1" ht="21" hidden="1" thickBot="1">
      <c r="A57" s="403"/>
      <c r="B57" s="404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07"/>
      <c r="B58" s="408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  <c r="CA58" s="230"/>
    </row>
    <row r="59" spans="1:79" s="256" customFormat="1" hidden="1">
      <c r="A59" s="407"/>
      <c r="B59" s="408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30"/>
    </row>
    <row r="60" spans="1:79" s="256" customFormat="1" hidden="1">
      <c r="A60" s="407"/>
      <c r="B60" s="408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  <c r="CA60" s="230"/>
    </row>
    <row r="61" spans="1:79" s="256" customFormat="1" hidden="1">
      <c r="A61" s="407"/>
      <c r="B61" s="409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rgb="FF00B050"/>
  </sheetPr>
  <dimension ref="A1:BY77"/>
  <sheetViews>
    <sheetView showZeros="0" tabSelected="1" topLeftCell="A19" zoomScale="70" zoomScaleNormal="70" workbookViewId="0">
      <selection activeCell="O8" sqref="O8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" style="93" bestFit="1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61" t="s">
        <v>407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24" customHeight="1">
      <c r="A2" s="463" t="str">
        <f>'Автомат. ввод'!N10</f>
        <v>МКОУ " Сангишинская ООШ"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6.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115">
        <f>'01'!D31+'01'!D58</f>
        <v>0</v>
      </c>
      <c r="C4" s="115">
        <f>'01'!E31+'01'!E58</f>
        <v>24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0.11760000000000001</v>
      </c>
      <c r="K4" s="115">
        <f>'01'!M31+'01'!M58</f>
        <v>0</v>
      </c>
      <c r="L4" s="115">
        <f>'01'!N31+'01'!N58</f>
        <v>0.12839999999999999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2.4E-2</v>
      </c>
      <c r="X4" s="115">
        <f>'01'!Z31+'01'!Z58</f>
        <v>0</v>
      </c>
      <c r="Y4" s="115">
        <f>'01'!AA31+'01'!AA58</f>
        <v>0</v>
      </c>
      <c r="Z4" s="115">
        <f>'01'!AB31+'01'!AB58</f>
        <v>4.8</v>
      </c>
      <c r="AA4" s="115">
        <f>'01'!AC31+'01'!AC58</f>
        <v>0.18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1.3919999999999999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0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</v>
      </c>
      <c r="AQ4" s="115">
        <f>'01'!AS31+'01'!AS58</f>
        <v>0</v>
      </c>
      <c r="AR4" s="115">
        <f>'01'!AT31+'01'!AT58</f>
        <v>0.12</v>
      </c>
      <c r="AS4" s="115">
        <f>'01'!AU31+'01'!AU58</f>
        <v>0</v>
      </c>
      <c r="AT4" s="115">
        <f>'01'!AV31+'01'!AV58</f>
        <v>0</v>
      </c>
      <c r="AU4" s="115">
        <f>'01'!AW31+'01'!AW58</f>
        <v>0</v>
      </c>
      <c r="AV4" s="115">
        <f>'01'!AX31+'01'!AX58</f>
        <v>0.14399999999999999</v>
      </c>
      <c r="AW4" s="115">
        <f>'01'!AY31+'01'!AY58</f>
        <v>0</v>
      </c>
      <c r="AX4" s="115">
        <f>'01'!AZ31+'01'!AZ58</f>
        <v>0</v>
      </c>
      <c r="AY4" s="115">
        <f>'01'!BA31+'01'!BA58</f>
        <v>1.2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0.48</v>
      </c>
      <c r="BH4" s="115">
        <f>'01'!BJ31+'01'!BJ58</f>
        <v>0.84</v>
      </c>
      <c r="BI4" s="115">
        <f>'01'!BK31+'01'!BK58</f>
        <v>0.26400000000000001</v>
      </c>
      <c r="BJ4" s="115">
        <f>'01'!BL31+'01'!BL58</f>
        <v>0.26400000000000001</v>
      </c>
      <c r="BK4" s="115">
        <f>'01'!BM31+'01'!BM58</f>
        <v>0</v>
      </c>
      <c r="BL4" s="115">
        <f>'01'!BN31+'01'!BN58</f>
        <v>0</v>
      </c>
      <c r="BM4" s="115">
        <f>'01'!BO31+'01'!BO58</f>
        <v>0.38400000000000001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1.44</v>
      </c>
      <c r="BW4" s="115">
        <f>'01'!BY31+'01'!BY58</f>
        <v>0</v>
      </c>
      <c r="BX4" s="115">
        <f>'01'!BZ31+'01'!BZ58</f>
        <v>0</v>
      </c>
      <c r="BY4" s="58">
        <f>'01'!C33+'01'!C60</f>
        <v>1464</v>
      </c>
    </row>
    <row r="5" spans="1:77" ht="15">
      <c r="A5" s="124">
        <v>44229</v>
      </c>
      <c r="B5" s="115">
        <f>'02'!D31+'02'!D58</f>
        <v>0</v>
      </c>
      <c r="C5" s="115">
        <f>'02'!E31+'02'!E58</f>
        <v>0</v>
      </c>
      <c r="D5" s="115">
        <f>'02'!F31+'02'!F58</f>
        <v>24</v>
      </c>
      <c r="E5" s="115">
        <f>'02'!G31+'02'!G58</f>
        <v>24</v>
      </c>
      <c r="F5" s="115">
        <f>'02'!H31+'02'!H58</f>
        <v>0</v>
      </c>
      <c r="G5" s="115">
        <f>'02'!I31+'02'!I58</f>
        <v>0</v>
      </c>
      <c r="H5" s="115">
        <f>'02'!J31+'02'!J58</f>
        <v>1.68</v>
      </c>
      <c r="I5" s="115">
        <f>'02'!K31+'02'!K58</f>
        <v>0</v>
      </c>
      <c r="J5" s="115">
        <f>'02'!L31+'02'!L58</f>
        <v>0.108</v>
      </c>
      <c r="K5" s="115">
        <f>'02'!M31+'02'!M58</f>
        <v>0</v>
      </c>
      <c r="L5" s="115">
        <f>'02'!N31+'02'!N58</f>
        <v>0.11880000000000002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</v>
      </c>
      <c r="U5" s="115">
        <f>'02'!W31+'02'!W58</f>
        <v>0</v>
      </c>
      <c r="V5" s="115">
        <f>'02'!X31+'02'!X58</f>
        <v>0</v>
      </c>
      <c r="W5" s="115">
        <f>'02'!Y31+'02'!Y58</f>
        <v>2.4E-2</v>
      </c>
      <c r="X5" s="115">
        <f>'02'!Z31+'02'!Z58</f>
        <v>0</v>
      </c>
      <c r="Y5" s="115">
        <f>'02'!AA31+'02'!AA58</f>
        <v>0</v>
      </c>
      <c r="Z5" s="115">
        <f>'02'!AB31+'02'!AB58</f>
        <v>0</v>
      </c>
      <c r="AA5" s="115">
        <f>'02'!AC31+'02'!AC58</f>
        <v>0.06</v>
      </c>
      <c r="AB5" s="115">
        <f>'02'!AD31+'02'!AD58</f>
        <v>0</v>
      </c>
      <c r="AC5" s="115">
        <f>'02'!AE31+'02'!AE58</f>
        <v>0</v>
      </c>
      <c r="AD5" s="115">
        <f>'02'!AF31+'02'!AF58</f>
        <v>0.33600000000000002</v>
      </c>
      <c r="AE5" s="115">
        <f>'02'!AG31+'02'!AG58</f>
        <v>0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7.1999999999999995E-2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0.12</v>
      </c>
      <c r="AW5" s="115">
        <f>'02'!AY31+'02'!AY58</f>
        <v>0</v>
      </c>
      <c r="AX5" s="115">
        <f>'02'!AZ31+'02'!AZ58</f>
        <v>0</v>
      </c>
      <c r="AY5" s="115">
        <f>'02'!BA31+'02'!BA58</f>
        <v>1.1759999999999999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1.3440000000000001</v>
      </c>
      <c r="BI5" s="115">
        <f>'02'!BK31+'02'!BK58</f>
        <v>0.26400000000000001</v>
      </c>
      <c r="BJ5" s="115">
        <f>'02'!BL31+'02'!BL58</f>
        <v>0.192</v>
      </c>
      <c r="BK5" s="115">
        <f>'02'!BM31+'02'!BM58</f>
        <v>0</v>
      </c>
      <c r="BL5" s="115">
        <f>'02'!BN31+'02'!BN58</f>
        <v>0</v>
      </c>
      <c r="BM5" s="115">
        <f>'02'!BO31+'02'!BO58</f>
        <v>0.96</v>
      </c>
      <c r="BN5" s="115">
        <f>'02'!BP31+'02'!BP58</f>
        <v>0</v>
      </c>
      <c r="BO5" s="115">
        <f>'02'!BQ31+'02'!BQ58</f>
        <v>0</v>
      </c>
      <c r="BP5" s="115">
        <f>'02'!BR31+'02'!BR58</f>
        <v>0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2.16</v>
      </c>
      <c r="BU5" s="115">
        <f>'02'!BW31+'02'!BW58</f>
        <v>0</v>
      </c>
      <c r="BV5" s="115">
        <f>'02'!BX31+'02'!BX58</f>
        <v>1.44</v>
      </c>
      <c r="BW5" s="115">
        <f>'02'!BY31+'02'!BY58</f>
        <v>0</v>
      </c>
      <c r="BX5" s="115">
        <f>'02'!BZ31+'02'!BZ58</f>
        <v>0</v>
      </c>
      <c r="BY5" s="58">
        <f>'02'!C33+'02'!C60</f>
        <v>1464</v>
      </c>
    </row>
    <row r="6" spans="1:77" ht="15">
      <c r="A6" s="124">
        <v>44230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0.11519999999999998</v>
      </c>
      <c r="K6" s="115">
        <f>'03'!M31+'03'!M58</f>
        <v>0</v>
      </c>
      <c r="L6" s="115">
        <f>'03'!N31+'03'!N58</f>
        <v>0.15719999999999998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0.16800000000000001</v>
      </c>
      <c r="U6" s="115">
        <f>'03'!W31+'03'!W58</f>
        <v>0</v>
      </c>
      <c r="V6" s="115">
        <f>'03'!X31+'03'!X58</f>
        <v>0</v>
      </c>
      <c r="W6" s="115">
        <f>'03'!Y31+'03'!Y58</f>
        <v>2.4E-2</v>
      </c>
      <c r="X6" s="115">
        <f>'03'!Z31+'03'!Z58</f>
        <v>0</v>
      </c>
      <c r="Y6" s="115">
        <f>'03'!AA31+'03'!AA58</f>
        <v>0</v>
      </c>
      <c r="Z6" s="115">
        <f>'03'!AB31+'03'!AB58</f>
        <v>4.8</v>
      </c>
      <c r="AA6" s="115">
        <f>'03'!AC31+'03'!AC58</f>
        <v>0.156</v>
      </c>
      <c r="AB6" s="115">
        <f>'03'!AD31+'03'!AD58</f>
        <v>0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0.72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9.6000000000000002E-2</v>
      </c>
      <c r="AS6" s="115">
        <f>'03'!AU31+'03'!AU58</f>
        <v>0</v>
      </c>
      <c r="AT6" s="115">
        <f>'03'!AV31+'03'!AV58</f>
        <v>0</v>
      </c>
      <c r="AU6" s="115">
        <f>'03'!AW31+'03'!AW58</f>
        <v>0</v>
      </c>
      <c r="AV6" s="115">
        <f>'03'!AX31+'03'!AX58</f>
        <v>0.12</v>
      </c>
      <c r="AW6" s="115">
        <f>'03'!AY31+'03'!AY58</f>
        <v>0</v>
      </c>
      <c r="AX6" s="115">
        <f>'03'!AZ31+'03'!AZ58</f>
        <v>0</v>
      </c>
      <c r="AY6" s="115">
        <f>'03'!BA31+'03'!BA58</f>
        <v>1.008</v>
      </c>
      <c r="AZ6" s="115">
        <f>'03'!BB31+'03'!BB58</f>
        <v>0</v>
      </c>
      <c r="BA6" s="115">
        <f>'03'!BC31+'03'!BC58</f>
        <v>0</v>
      </c>
      <c r="BB6" s="115">
        <f>'03'!BD31+'03'!BD58</f>
        <v>1.272</v>
      </c>
      <c r="BC6" s="115">
        <f>'03'!BE31+'03'!BE58</f>
        <v>0</v>
      </c>
      <c r="BD6" s="115">
        <f>'03'!BF31+'03'!BF58</f>
        <v>0</v>
      </c>
      <c r="BE6" s="115">
        <f>'03'!BG31+'03'!BG58</f>
        <v>2.4E-2</v>
      </c>
      <c r="BF6" s="115">
        <f>'03'!BH31+'03'!BH58</f>
        <v>0</v>
      </c>
      <c r="BG6" s="115">
        <f>'03'!BI31+'03'!BI58</f>
        <v>0.72</v>
      </c>
      <c r="BH6" s="115">
        <f>'03'!BJ31+'03'!BJ58</f>
        <v>1.2</v>
      </c>
      <c r="BI6" s="115">
        <f>'03'!BK31+'03'!BK58</f>
        <v>0.192</v>
      </c>
      <c r="BJ6" s="115">
        <f>'03'!BL31+'03'!BL58</f>
        <v>0.52800000000000002</v>
      </c>
      <c r="BK6" s="115">
        <f>'03'!BM31+'03'!BM58</f>
        <v>0.24</v>
      </c>
      <c r="BL6" s="115">
        <f>'03'!BN31+'03'!BN58</f>
        <v>0</v>
      </c>
      <c r="BM6" s="115">
        <f>'03'!BO31+'03'!BO58</f>
        <v>0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</v>
      </c>
      <c r="BU6" s="115">
        <f>'03'!BW31+'03'!BW58</f>
        <v>0</v>
      </c>
      <c r="BV6" s="115">
        <f>'03'!BX31+'03'!BX58</f>
        <v>1.44</v>
      </c>
      <c r="BW6" s="115">
        <f>'03'!BY31+'03'!BY58</f>
        <v>0</v>
      </c>
      <c r="BX6" s="115">
        <f>'03'!BZ31+'03'!BZ58</f>
        <v>24</v>
      </c>
      <c r="BY6" s="58">
        <f>'03'!C33+'03'!C60</f>
        <v>1463.9999999999998</v>
      </c>
    </row>
    <row r="7" spans="1:77" ht="15">
      <c r="A7" s="124">
        <v>44231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</v>
      </c>
      <c r="I7" s="115">
        <f>'04'!K31+'04'!K58</f>
        <v>0</v>
      </c>
      <c r="J7" s="115">
        <f>'04'!L31+'04'!L58</f>
        <v>0.25439999999999996</v>
      </c>
      <c r="K7" s="115">
        <f>'04'!M31+'04'!M58</f>
        <v>0.16800000000000001</v>
      </c>
      <c r="L7" s="115">
        <f>'04'!N31+'04'!N58</f>
        <v>0.1104</v>
      </c>
      <c r="M7" s="115">
        <f>'04'!O31+'04'!O58</f>
        <v>0.312</v>
      </c>
      <c r="N7" s="115">
        <f>'04'!P31+'04'!P58</f>
        <v>0</v>
      </c>
      <c r="O7" s="115">
        <f>'04'!Q31+'04'!Q58</f>
        <v>0</v>
      </c>
      <c r="P7" s="115">
        <f>'04'!R31+'04'!R58</f>
        <v>0</v>
      </c>
      <c r="Q7" s="115">
        <f>'04'!S31+'04'!S58</f>
        <v>24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0.24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0.192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0.12</v>
      </c>
      <c r="AJ7" s="115">
        <f>'04'!AL31+'04'!AL58</f>
        <v>0</v>
      </c>
      <c r="AK7" s="115">
        <f>'04'!AM31+'04'!AM58</f>
        <v>0</v>
      </c>
      <c r="AL7" s="115">
        <f>'04'!AN31+'04'!AN58</f>
        <v>0.72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0</v>
      </c>
      <c r="AS7" s="115">
        <f>'04'!AU31+'04'!AU58</f>
        <v>0</v>
      </c>
      <c r="AT7" s="115">
        <f>'04'!AV31+'04'!AV58</f>
        <v>0</v>
      </c>
      <c r="AU7" s="115">
        <f>'04'!AW31+'04'!AW58</f>
        <v>0</v>
      </c>
      <c r="AV7" s="115">
        <f>'04'!AX31+'04'!AX58</f>
        <v>0.16800000000000001</v>
      </c>
      <c r="AW7" s="115">
        <f>'04'!AY31+'04'!AY58</f>
        <v>0</v>
      </c>
      <c r="AX7" s="115">
        <f>'04'!AZ31+'04'!AZ58</f>
        <v>0</v>
      </c>
      <c r="AY7" s="115">
        <f>'04'!BA31+'04'!BA58</f>
        <v>2.6640000000000001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2.4E-2</v>
      </c>
      <c r="BF7" s="115">
        <f>'04'!BH31+'04'!BH58</f>
        <v>0</v>
      </c>
      <c r="BG7" s="115">
        <f>'04'!BI31+'04'!BI58</f>
        <v>0</v>
      </c>
      <c r="BH7" s="115">
        <f>'04'!BJ31+'04'!BJ58</f>
        <v>0.96</v>
      </c>
      <c r="BI7" s="115">
        <f>'04'!BK31+'04'!BK58</f>
        <v>0.36</v>
      </c>
      <c r="BJ7" s="115">
        <f>'04'!BL31+'04'!BL58</f>
        <v>1.68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2.4</v>
      </c>
      <c r="BQ7" s="115">
        <f>'04'!BS31+'04'!BS58</f>
        <v>0</v>
      </c>
      <c r="BR7" s="115">
        <f>'04'!BT31+'04'!BT58</f>
        <v>0</v>
      </c>
      <c r="BS7" s="115">
        <f>'04'!BU31+'04'!BU58</f>
        <v>0</v>
      </c>
      <c r="BT7" s="115">
        <f>'04'!BV31+'04'!BV58</f>
        <v>0.67200000000000004</v>
      </c>
      <c r="BU7" s="115">
        <f>'04'!BW31+'04'!BW58</f>
        <v>0</v>
      </c>
      <c r="BV7" s="115">
        <f>'04'!BX31+'04'!BX58</f>
        <v>1.44</v>
      </c>
      <c r="BW7" s="115">
        <f>'04'!BY31+'04'!BY58</f>
        <v>0</v>
      </c>
      <c r="BX7" s="115">
        <f>'04'!BZ31+'04'!BZ58</f>
        <v>0</v>
      </c>
      <c r="BY7" s="58">
        <f>'04'!C33+'04'!C60</f>
        <v>1464</v>
      </c>
    </row>
    <row r="8" spans="1:77" ht="15">
      <c r="A8" s="124">
        <v>44232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0.192</v>
      </c>
      <c r="I8" s="115">
        <f>'05'!K31+'05'!K58</f>
        <v>0</v>
      </c>
      <c r="J8" s="115">
        <f>'05'!L31+'05'!L58</f>
        <v>7.4400000000000008E-2</v>
      </c>
      <c r="K8" s="115">
        <f>'05'!M31+'05'!M58</f>
        <v>0</v>
      </c>
      <c r="L8" s="115">
        <f>'05'!N31+'05'!N58</f>
        <v>0.10560000000000001</v>
      </c>
      <c r="M8" s="115">
        <f>'05'!O31+'05'!O58</f>
        <v>0</v>
      </c>
      <c r="N8" s="115">
        <f>'05'!P31+'05'!P58</f>
        <v>0</v>
      </c>
      <c r="O8" s="115">
        <f>'05'!Q31+'05'!Q58</f>
        <v>24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</v>
      </c>
      <c r="T8" s="115">
        <f>'05'!V31+'05'!V58</f>
        <v>0</v>
      </c>
      <c r="U8" s="115">
        <f>'05'!W31+'05'!W58</f>
        <v>0.64800000000000002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4.32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0.72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0.12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</v>
      </c>
      <c r="AW8" s="115">
        <f>'05'!AY31+'05'!AY58</f>
        <v>0</v>
      </c>
      <c r="AX8" s="115">
        <f>'05'!AZ31+'05'!AZ58</f>
        <v>0</v>
      </c>
      <c r="AY8" s="115">
        <f>'05'!BA31+'05'!BA58</f>
        <v>0.81599999999999995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2.4E-2</v>
      </c>
      <c r="BF8" s="115">
        <f>'05'!BH31+'05'!BH58</f>
        <v>24</v>
      </c>
      <c r="BG8" s="115">
        <f>'05'!BI31+'05'!BI58</f>
        <v>0</v>
      </c>
      <c r="BH8" s="115">
        <f>'05'!BJ31+'05'!BJ58</f>
        <v>1.44</v>
      </c>
      <c r="BI8" s="115">
        <f>'05'!BK31+'05'!BK58</f>
        <v>0.216</v>
      </c>
      <c r="BJ8" s="115">
        <f>'05'!BL31+'05'!BL58</f>
        <v>0.16800000000000001</v>
      </c>
      <c r="BK8" s="115">
        <f>'05'!BM31+'05'!BM58</f>
        <v>0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1.44</v>
      </c>
      <c r="BW8" s="115">
        <f>'05'!BY31+'05'!BY58</f>
        <v>0</v>
      </c>
      <c r="BX8" s="115">
        <f>'05'!BZ31+'05'!BZ58</f>
        <v>0</v>
      </c>
      <c r="BY8" s="58">
        <f>'05'!C33+'05'!C60</f>
        <v>1464</v>
      </c>
    </row>
    <row r="9" spans="1:77" ht="15">
      <c r="A9" s="124">
        <v>44233</v>
      </c>
      <c r="B9" s="115">
        <f>'06'!D31+'06'!D58</f>
        <v>0.23799999999999999</v>
      </c>
      <c r="C9" s="115">
        <f>'06'!E31+'06'!E58</f>
        <v>0</v>
      </c>
      <c r="D9" s="115">
        <f>'06'!F31+'06'!F58</f>
        <v>0</v>
      </c>
      <c r="E9" s="115">
        <f>'06'!G31+'06'!G58</f>
        <v>0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6.8000000000000005E-3</v>
      </c>
      <c r="K9" s="115">
        <f>'06'!M31+'06'!M58</f>
        <v>1.7000000000000001E-2</v>
      </c>
      <c r="L9" s="115">
        <f>'06'!N31+'06'!N58</f>
        <v>3.9099999999999996E-2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0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1.53</v>
      </c>
      <c r="AR9" s="115">
        <f>'06'!AT31+'06'!AT58</f>
        <v>3.4000000000000002E-2</v>
      </c>
      <c r="AS9" s="115">
        <f>'06'!AU31+'06'!AU58</f>
        <v>0</v>
      </c>
      <c r="AT9" s="115">
        <f>'06'!AV31+'06'!AV58</f>
        <v>1.4450000000000001</v>
      </c>
      <c r="AU9" s="115">
        <f>'06'!AW31+'06'!AW58</f>
        <v>0</v>
      </c>
      <c r="AV9" s="115">
        <f>'06'!AX31+'06'!AX58</f>
        <v>0</v>
      </c>
      <c r="AW9" s="115">
        <f>'06'!AY31+'06'!AY58</f>
        <v>0</v>
      </c>
      <c r="AX9" s="115">
        <f>'06'!AZ31+'06'!AZ58</f>
        <v>0</v>
      </c>
      <c r="AY9" s="115">
        <f>'06'!BA31+'06'!BA58</f>
        <v>0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</v>
      </c>
      <c r="BJ9" s="115">
        <f>'06'!BL31+'06'!BL58</f>
        <v>0</v>
      </c>
      <c r="BK9" s="115">
        <f>'06'!BM31+'06'!BM58</f>
        <v>0</v>
      </c>
      <c r="BL9" s="115">
        <f>'06'!BN31+'06'!BN58</f>
        <v>0</v>
      </c>
      <c r="BM9" s="115">
        <f>'06'!BO31+'06'!BO58</f>
        <v>0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1.53</v>
      </c>
      <c r="BR9" s="115">
        <f>'06'!BT31+'06'!BT58</f>
        <v>0</v>
      </c>
      <c r="BS9" s="115">
        <f>'06'!BU31+'06'!BU58</f>
        <v>0</v>
      </c>
      <c r="BT9" s="115">
        <f>'06'!BV31+'06'!BV58</f>
        <v>0</v>
      </c>
      <c r="BU9" s="115">
        <f>'06'!BW31+'06'!BW58</f>
        <v>17</v>
      </c>
      <c r="BV9" s="115">
        <f>'06'!BX31+'06'!BX58</f>
        <v>1.02</v>
      </c>
      <c r="BW9" s="115">
        <f>'06'!BY31+'06'!BY58</f>
        <v>0</v>
      </c>
      <c r="BX9" s="115">
        <f>'06'!BZ31+'06'!BZ58</f>
        <v>17</v>
      </c>
      <c r="BY9" s="58">
        <f>'06'!C33+'06'!C60</f>
        <v>1037</v>
      </c>
    </row>
    <row r="10" spans="1:77" ht="15">
      <c r="A10" s="124">
        <v>44234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44235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5.7599999999999991E-2</v>
      </c>
      <c r="K11" s="115">
        <f>'08'!M31+'08'!M58</f>
        <v>0</v>
      </c>
      <c r="L11" s="115">
        <f>'08'!N31+'08'!N58</f>
        <v>0.14639999999999997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1.08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4.32</v>
      </c>
      <c r="AA11" s="115">
        <f>'08'!AC31+'08'!AC58</f>
        <v>9.6000000000000002E-2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0.72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0.12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9.6000000000000002E-2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0.12</v>
      </c>
      <c r="AW11" s="115">
        <f>'08'!AY31+'08'!AY58</f>
        <v>0</v>
      </c>
      <c r="AX11" s="115">
        <f>'08'!AZ31+'08'!AZ58</f>
        <v>0</v>
      </c>
      <c r="AY11" s="115">
        <f>'08'!BA31+'08'!BA58</f>
        <v>1.2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24</v>
      </c>
      <c r="BG11" s="115">
        <f>'08'!BI31+'08'!BI58</f>
        <v>0</v>
      </c>
      <c r="BH11" s="115">
        <f>'08'!BJ31+'08'!BJ58</f>
        <v>1.32</v>
      </c>
      <c r="BI11" s="115">
        <f>'08'!BK31+'08'!BK58</f>
        <v>0.216</v>
      </c>
      <c r="BJ11" s="115">
        <f>'08'!BL31+'08'!BL58</f>
        <v>0.96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0.312</v>
      </c>
      <c r="BU11" s="115">
        <f>'08'!BW31+'08'!BW58</f>
        <v>0</v>
      </c>
      <c r="BV11" s="115">
        <f>'08'!BX31+'08'!BX58</f>
        <v>1.44</v>
      </c>
      <c r="BW11" s="115">
        <f>'08'!BY31+'08'!BY58</f>
        <v>0</v>
      </c>
      <c r="BX11" s="115">
        <f>'08'!BZ31+'08'!BZ58</f>
        <v>0</v>
      </c>
      <c r="BY11" s="58">
        <f>'08'!C33+'08'!C60</f>
        <v>1464</v>
      </c>
    </row>
    <row r="12" spans="1:77" ht="15">
      <c r="A12" s="124">
        <v>44236</v>
      </c>
      <c r="B12" s="115">
        <f>'09'!D31+'09'!D58</f>
        <v>0</v>
      </c>
      <c r="C12" s="115">
        <f>'09'!E31+'09'!E58</f>
        <v>0</v>
      </c>
      <c r="D12" s="115">
        <f>'09'!F31+'09'!F58</f>
        <v>0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0.192</v>
      </c>
      <c r="I12" s="115">
        <f>'09'!K31+'09'!K58</f>
        <v>0</v>
      </c>
      <c r="J12" s="115">
        <f>'09'!L31+'09'!L58</f>
        <v>0.1416</v>
      </c>
      <c r="K12" s="115">
        <f>'09'!M31+'09'!M58</f>
        <v>0</v>
      </c>
      <c r="L12" s="115">
        <f>'09'!N31+'09'!N58</f>
        <v>0.12552000000000002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0.48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0.72</v>
      </c>
      <c r="U12" s="115">
        <f>'09'!W31+'09'!W58</f>
        <v>0</v>
      </c>
      <c r="V12" s="115">
        <f>'09'!X31+'09'!X58</f>
        <v>0</v>
      </c>
      <c r="W12" s="115">
        <f>'09'!Y31+'09'!Y58</f>
        <v>2.4E-2</v>
      </c>
      <c r="X12" s="115">
        <f>'09'!Z31+'09'!Z58</f>
        <v>0</v>
      </c>
      <c r="Y12" s="115">
        <f>'09'!AA31+'09'!AA58</f>
        <v>3.6</v>
      </c>
      <c r="Z12" s="115">
        <f>'09'!AB31+'09'!AB58</f>
        <v>0</v>
      </c>
      <c r="AA12" s="115">
        <f>'09'!AC31+'09'!AC58</f>
        <v>0.06</v>
      </c>
      <c r="AB12" s="115">
        <f>'09'!AD31+'09'!AD58</f>
        <v>24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0.12</v>
      </c>
      <c r="AS12" s="115">
        <f>'09'!AU31+'09'!AU58</f>
        <v>0</v>
      </c>
      <c r="AT12" s="115">
        <f>'09'!AV31+'09'!AV58</f>
        <v>0.48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1.1519999999999999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2.4E-2</v>
      </c>
      <c r="BF12" s="115">
        <f>'09'!BH31+'09'!BH58</f>
        <v>0</v>
      </c>
      <c r="BG12" s="115">
        <f>'09'!BI31+'09'!BI58</f>
        <v>0</v>
      </c>
      <c r="BH12" s="115">
        <f>'09'!BJ31+'09'!BJ58</f>
        <v>3.12</v>
      </c>
      <c r="BI12" s="115">
        <f>'09'!BK31+'09'!BK58</f>
        <v>0.37439999999999996</v>
      </c>
      <c r="BJ12" s="115">
        <f>'09'!BL31+'09'!BL58</f>
        <v>0.192</v>
      </c>
      <c r="BK12" s="115">
        <f>'09'!BM31+'09'!BM58</f>
        <v>0</v>
      </c>
      <c r="BL12" s="115">
        <f>'09'!BN31+'09'!BN58</f>
        <v>0</v>
      </c>
      <c r="BM12" s="115">
        <f>'09'!BO31+'09'!BO58</f>
        <v>0.72</v>
      </c>
      <c r="BN12" s="115">
        <f>'09'!BP31+'09'!BP58</f>
        <v>0</v>
      </c>
      <c r="BO12" s="115">
        <f>'09'!BQ31+'09'!BQ58</f>
        <v>0</v>
      </c>
      <c r="BP12" s="115">
        <f>'09'!BR31+'09'!BR58</f>
        <v>0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1.44</v>
      </c>
      <c r="BW12" s="115">
        <f>'09'!BY31+'09'!BY58</f>
        <v>0</v>
      </c>
      <c r="BX12" s="115">
        <f>'09'!BZ31+'09'!BZ58</f>
        <v>0</v>
      </c>
      <c r="BY12" s="58">
        <f>'09'!C33+'09'!C60</f>
        <v>1463.9999999999998</v>
      </c>
    </row>
    <row r="13" spans="1:77" ht="15">
      <c r="A13" s="124">
        <v>44237</v>
      </c>
      <c r="B13" s="115">
        <f>'10'!D31+'10'!D58</f>
        <v>0</v>
      </c>
      <c r="C13" s="115">
        <f>'10'!E31+'10'!E58</f>
        <v>0</v>
      </c>
      <c r="D13" s="115">
        <f>'10'!F31+'10'!F58</f>
        <v>0</v>
      </c>
      <c r="E13" s="115">
        <f>'10'!G31+'10'!G58</f>
        <v>24</v>
      </c>
      <c r="F13" s="115">
        <f>'10'!H31+'10'!H58</f>
        <v>0</v>
      </c>
      <c r="G13" s="115">
        <f>'10'!I31+'10'!I58</f>
        <v>0</v>
      </c>
      <c r="H13" s="115">
        <f>'10'!J31+'10'!J58</f>
        <v>0.84</v>
      </c>
      <c r="I13" s="115">
        <f>'10'!K31+'10'!K58</f>
        <v>0</v>
      </c>
      <c r="J13" s="115">
        <f>'10'!L31+'10'!L58</f>
        <v>9.1199999999999989E-2</v>
      </c>
      <c r="K13" s="115">
        <f>'10'!M31+'10'!M58</f>
        <v>0</v>
      </c>
      <c r="L13" s="115">
        <f>'10'!N31+'10'!N58</f>
        <v>0.108</v>
      </c>
      <c r="M13" s="115">
        <f>'10'!O31+'10'!O58</f>
        <v>0</v>
      </c>
      <c r="N13" s="115">
        <f>'10'!P31+'10'!P58</f>
        <v>0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0.28799999999999998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0.14399999999999999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0.12</v>
      </c>
      <c r="AW13" s="115">
        <f>'10'!AY31+'10'!AY58</f>
        <v>0.504</v>
      </c>
      <c r="AX13" s="115">
        <f>'10'!AZ31+'10'!AZ58</f>
        <v>0</v>
      </c>
      <c r="AY13" s="115">
        <f>'10'!BA31+'10'!BA58</f>
        <v>1.08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1.2</v>
      </c>
      <c r="BI13" s="115">
        <f>'10'!BK31+'10'!BK58</f>
        <v>0.192</v>
      </c>
      <c r="BJ13" s="115">
        <f>'10'!BL31+'10'!BL58</f>
        <v>0.14399999999999999</v>
      </c>
      <c r="BK13" s="115">
        <f>'10'!BM31+'10'!BM58</f>
        <v>0</v>
      </c>
      <c r="BL13" s="115">
        <f>'10'!BN31+'10'!BN58</f>
        <v>0</v>
      </c>
      <c r="BM13" s="115">
        <f>'10'!BO31+'10'!BO58</f>
        <v>1.08</v>
      </c>
      <c r="BN13" s="115">
        <f>'10'!BP31+'10'!BP58</f>
        <v>0</v>
      </c>
      <c r="BO13" s="115">
        <f>'10'!BQ31+'10'!BQ58</f>
        <v>3.36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</v>
      </c>
      <c r="BT13" s="115">
        <f>'10'!BV31+'10'!BV58</f>
        <v>0</v>
      </c>
      <c r="BU13" s="115">
        <f>'10'!BW31+'10'!BW58</f>
        <v>0</v>
      </c>
      <c r="BV13" s="115">
        <f>'10'!BX31+'10'!BX58</f>
        <v>1.44</v>
      </c>
      <c r="BW13" s="115">
        <f>'10'!BY31+'10'!BY58</f>
        <v>0</v>
      </c>
      <c r="BX13" s="115">
        <f>'10'!BZ31+'10'!BZ58</f>
        <v>0</v>
      </c>
      <c r="BY13" s="58">
        <f>'10'!C33+'10'!C60</f>
        <v>1464</v>
      </c>
    </row>
    <row r="14" spans="1:77" ht="15">
      <c r="A14" s="124">
        <v>44238</v>
      </c>
      <c r="B14" s="115">
        <f>'11'!D31+'11'!D58</f>
        <v>0</v>
      </c>
      <c r="C14" s="115">
        <f>'11'!E31+'11'!E58</f>
        <v>0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</v>
      </c>
      <c r="H14" s="115">
        <f>'11'!J31+'11'!J58</f>
        <v>0</v>
      </c>
      <c r="I14" s="115">
        <f>'11'!K31+'11'!K58</f>
        <v>0</v>
      </c>
      <c r="J14" s="115">
        <f>'11'!L31+'11'!L58</f>
        <v>6.9599999999999995E-2</v>
      </c>
      <c r="K14" s="115">
        <f>'11'!M31+'11'!M58</f>
        <v>0.24</v>
      </c>
      <c r="L14" s="115">
        <f>'11'!N31+'11'!N58</f>
        <v>0.10752</v>
      </c>
      <c r="M14" s="115">
        <f>'11'!O31+'11'!O58</f>
        <v>0</v>
      </c>
      <c r="N14" s="115">
        <f>'11'!P31+'11'!P58</f>
        <v>2.4E-2</v>
      </c>
      <c r="O14" s="115">
        <f>'11'!Q31+'11'!Q58</f>
        <v>24</v>
      </c>
      <c r="P14" s="115">
        <f>'11'!R31+'11'!R58</f>
        <v>0</v>
      </c>
      <c r="Q14" s="115">
        <f>'11'!S31+'11'!S58</f>
        <v>0</v>
      </c>
      <c r="R14" s="115">
        <f>'11'!T31+'11'!T58</f>
        <v>0.76800000000000002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0</v>
      </c>
      <c r="X14" s="115">
        <f>'11'!Z31+'11'!Z58</f>
        <v>0</v>
      </c>
      <c r="Y14" s="115">
        <f>'11'!AA31+'11'!AA58</f>
        <v>0</v>
      </c>
      <c r="Z14" s="115">
        <f>'11'!AB31+'11'!AB58</f>
        <v>0</v>
      </c>
      <c r="AA14" s="115">
        <f>'11'!AC31+'11'!AC58</f>
        <v>0</v>
      </c>
      <c r="AB14" s="115">
        <f>'11'!AD31+'11'!AD58</f>
        <v>0</v>
      </c>
      <c r="AC14" s="115">
        <f>'11'!AE31+'11'!AE58</f>
        <v>48</v>
      </c>
      <c r="AD14" s="115">
        <f>'11'!AF31+'11'!AF58</f>
        <v>0</v>
      </c>
      <c r="AE14" s="115">
        <f>'11'!AG31+'11'!AG58</f>
        <v>0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9.6000000000000002E-2</v>
      </c>
      <c r="AM14" s="115">
        <f>'11'!AO31+'11'!AO58</f>
        <v>0</v>
      </c>
      <c r="AN14" s="115">
        <f>'11'!AP31+'11'!AP58</f>
        <v>0</v>
      </c>
      <c r="AO14" s="115">
        <f>'11'!AQ31+'11'!AQ58</f>
        <v>0</v>
      </c>
      <c r="AP14" s="115">
        <f>'11'!AR31+'11'!AR58</f>
        <v>0</v>
      </c>
      <c r="AQ14" s="115">
        <f>'11'!AS31+'11'!AS58</f>
        <v>0</v>
      </c>
      <c r="AR14" s="115">
        <f>'11'!AT31+'11'!AT58</f>
        <v>7.1999999999999995E-2</v>
      </c>
      <c r="AS14" s="115">
        <f>'11'!AU31+'11'!AU58</f>
        <v>0</v>
      </c>
      <c r="AT14" s="115">
        <f>'11'!AV31+'11'!AV58</f>
        <v>1.08</v>
      </c>
      <c r="AU14" s="115">
        <f>'11'!AW31+'11'!AW58</f>
        <v>0</v>
      </c>
      <c r="AV14" s="115">
        <f>'11'!AX31+'11'!AX58</f>
        <v>0</v>
      </c>
      <c r="AW14" s="115">
        <f>'11'!AY31+'11'!AY58</f>
        <v>0</v>
      </c>
      <c r="AX14" s="115">
        <f>'11'!AZ31+'11'!AZ58</f>
        <v>0</v>
      </c>
      <c r="AY14" s="115">
        <f>'11'!BA31+'11'!BA58</f>
        <v>0</v>
      </c>
      <c r="AZ14" s="115">
        <f>'11'!BB31+'11'!BB58</f>
        <v>0</v>
      </c>
      <c r="BA14" s="115">
        <f>'11'!BC31+'11'!BC58</f>
        <v>0</v>
      </c>
      <c r="BB14" s="115">
        <f>'11'!BD31+'11'!BD58</f>
        <v>1.2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0</v>
      </c>
      <c r="BH14" s="115">
        <f>'11'!BJ31+'11'!BJ58</f>
        <v>1.3680000000000001</v>
      </c>
      <c r="BI14" s="115">
        <f>'11'!BK31+'11'!BK58</f>
        <v>0.18239999999999998</v>
      </c>
      <c r="BJ14" s="115">
        <f>'11'!BL31+'11'!BL58</f>
        <v>0.38400000000000001</v>
      </c>
      <c r="BK14" s="115">
        <f>'11'!BM31+'11'!BM58</f>
        <v>0</v>
      </c>
      <c r="BL14" s="115">
        <f>'11'!BN31+'11'!BN58</f>
        <v>0</v>
      </c>
      <c r="BM14" s="115">
        <f>'11'!BO31+'11'!BO58</f>
        <v>0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</v>
      </c>
      <c r="BU14" s="115">
        <f>'11'!BW31+'11'!BW58</f>
        <v>0</v>
      </c>
      <c r="BV14" s="115">
        <f>'11'!BX31+'11'!BX58</f>
        <v>1.44</v>
      </c>
      <c r="BW14" s="115">
        <f>'11'!BY31+'11'!BY58</f>
        <v>0</v>
      </c>
      <c r="BX14" s="115">
        <f>'11'!BZ31+'11'!BZ58</f>
        <v>0</v>
      </c>
      <c r="BY14" s="58">
        <f>'11'!C33+'11'!C60</f>
        <v>1464</v>
      </c>
    </row>
    <row r="15" spans="1:77" ht="15">
      <c r="A15" s="124">
        <v>44239</v>
      </c>
      <c r="B15" s="115">
        <f>'12'!D31+'12'!D58</f>
        <v>0</v>
      </c>
      <c r="C15" s="115">
        <f>'12'!E31+'12'!E58</f>
        <v>0</v>
      </c>
      <c r="D15" s="115">
        <f>'12'!F31+'12'!F58</f>
        <v>0</v>
      </c>
      <c r="E15" s="115">
        <f>'12'!G31+'12'!G58</f>
        <v>0</v>
      </c>
      <c r="F15" s="115">
        <f>'12'!H31+'12'!H58</f>
        <v>0</v>
      </c>
      <c r="G15" s="115">
        <f>'12'!I31+'12'!I58</f>
        <v>0</v>
      </c>
      <c r="H15" s="115">
        <f>'12'!J31+'12'!J58</f>
        <v>0</v>
      </c>
      <c r="I15" s="115">
        <f>'12'!K31+'12'!K58</f>
        <v>24</v>
      </c>
      <c r="J15" s="115">
        <f>'12'!L31+'12'!L58</f>
        <v>0.16800000000000001</v>
      </c>
      <c r="K15" s="115">
        <f>'12'!M31+'12'!M58</f>
        <v>0.216</v>
      </c>
      <c r="L15" s="115">
        <f>'12'!N31+'12'!N58</f>
        <v>0.13439999999999996</v>
      </c>
      <c r="M15" s="115">
        <f>'12'!O31+'12'!O58</f>
        <v>0.312</v>
      </c>
      <c r="N15" s="115">
        <f>'12'!P31+'12'!P58</f>
        <v>0</v>
      </c>
      <c r="O15" s="115">
        <f>'12'!Q31+'12'!Q58</f>
        <v>0</v>
      </c>
      <c r="P15" s="115">
        <f>'12'!R31+'12'!R58</f>
        <v>0</v>
      </c>
      <c r="Q15" s="115">
        <f>'12'!S31+'12'!S58</f>
        <v>0</v>
      </c>
      <c r="R15" s="115">
        <f>'12'!T31+'12'!T58</f>
        <v>0</v>
      </c>
      <c r="S15" s="115">
        <f>'12'!U31+'12'!U58</f>
        <v>1.08</v>
      </c>
      <c r="T15" s="115">
        <f>'12'!V31+'12'!V58</f>
        <v>0.24</v>
      </c>
      <c r="U15" s="115">
        <f>'12'!W31+'12'!W58</f>
        <v>0</v>
      </c>
      <c r="V15" s="115">
        <f>'12'!X31+'12'!X58</f>
        <v>0.24</v>
      </c>
      <c r="W15" s="115">
        <f>'12'!Y31+'12'!Y58</f>
        <v>0</v>
      </c>
      <c r="X15" s="115">
        <f>'12'!Z31+'12'!Z58</f>
        <v>0</v>
      </c>
      <c r="Y15" s="115">
        <f>'12'!AA31+'12'!AA58</f>
        <v>0</v>
      </c>
      <c r="Z15" s="115">
        <f>'12'!AB31+'12'!AB58</f>
        <v>0</v>
      </c>
      <c r="AA15" s="115">
        <f>'12'!AC31+'12'!AC58</f>
        <v>0</v>
      </c>
      <c r="AB15" s="115">
        <f>'12'!AD31+'12'!AD58</f>
        <v>0</v>
      </c>
      <c r="AC15" s="115">
        <f>'12'!AE31+'12'!AE58</f>
        <v>0</v>
      </c>
      <c r="AD15" s="115">
        <f>'12'!AF31+'12'!AF58</f>
        <v>0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0.72</v>
      </c>
      <c r="AM15" s="115">
        <f>'12'!AO31+'12'!AO58</f>
        <v>0.192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0</v>
      </c>
      <c r="AS15" s="115">
        <f>'12'!AU31+'12'!AU58</f>
        <v>0</v>
      </c>
      <c r="AT15" s="115">
        <f>'12'!AV31+'12'!AV58</f>
        <v>0</v>
      </c>
      <c r="AU15" s="115">
        <f>'12'!AW31+'12'!AW58</f>
        <v>0</v>
      </c>
      <c r="AV15" s="115">
        <f>'12'!AX31+'12'!AX58</f>
        <v>0</v>
      </c>
      <c r="AW15" s="115">
        <f>'12'!AY31+'12'!AY58</f>
        <v>0</v>
      </c>
      <c r="AX15" s="115">
        <f>'12'!AZ31+'12'!AZ58</f>
        <v>0</v>
      </c>
      <c r="AY15" s="115">
        <f>'12'!BA31+'12'!BA58</f>
        <v>0.88800000000000001</v>
      </c>
      <c r="AZ15" s="115">
        <f>'12'!BB31+'12'!BB58</f>
        <v>0</v>
      </c>
      <c r="BA15" s="115">
        <f>'12'!BC31+'12'!BC58</f>
        <v>0</v>
      </c>
      <c r="BB15" s="115">
        <f>'12'!BD31+'12'!BD58</f>
        <v>0</v>
      </c>
      <c r="BC15" s="115">
        <f>'12'!BE31+'12'!BE58</f>
        <v>0</v>
      </c>
      <c r="BD15" s="115">
        <f>'12'!BF31+'12'!BF58</f>
        <v>0</v>
      </c>
      <c r="BE15" s="115">
        <f>'12'!BG31+'12'!BG58</f>
        <v>2.4E-2</v>
      </c>
      <c r="BF15" s="115">
        <f>'12'!BH31+'12'!BH58</f>
        <v>0</v>
      </c>
      <c r="BG15" s="115">
        <f>'12'!BI31+'12'!BI58</f>
        <v>0.72</v>
      </c>
      <c r="BH15" s="115">
        <f>'12'!BJ31+'12'!BJ58</f>
        <v>0.96</v>
      </c>
      <c r="BI15" s="115">
        <f>'12'!BK31+'12'!BK58</f>
        <v>0.40799999999999997</v>
      </c>
      <c r="BJ15" s="115">
        <f>'12'!BL31+'12'!BL58</f>
        <v>0.432</v>
      </c>
      <c r="BK15" s="115">
        <f>'12'!BM31+'12'!BM58</f>
        <v>0</v>
      </c>
      <c r="BL15" s="115">
        <f>'12'!BN31+'12'!BN58</f>
        <v>0</v>
      </c>
      <c r="BM15" s="115">
        <f>'12'!BO31+'12'!BO58</f>
        <v>0.36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3.36</v>
      </c>
      <c r="BU15" s="115">
        <f>'12'!BW31+'12'!BW58</f>
        <v>0</v>
      </c>
      <c r="BV15" s="115">
        <f>'12'!BX31+'12'!BX58</f>
        <v>1.44</v>
      </c>
      <c r="BW15" s="115">
        <f>'12'!BY31+'12'!BY58</f>
        <v>0</v>
      </c>
      <c r="BX15" s="115">
        <f>'12'!BZ31+'12'!BZ58</f>
        <v>0</v>
      </c>
      <c r="BY15" s="58">
        <f>'12'!C33+'12'!C60</f>
        <v>1464</v>
      </c>
    </row>
    <row r="16" spans="1:77" ht="15">
      <c r="A16" s="124">
        <v>44240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17</v>
      </c>
      <c r="J16" s="115">
        <f>'13'!L31+'13'!L58</f>
        <v>0</v>
      </c>
      <c r="K16" s="115">
        <f>'13'!M31+'13'!M58</f>
        <v>0.187</v>
      </c>
      <c r="L16" s="115">
        <f>'13'!N31+'13'!N58</f>
        <v>6.6299999999999998E-2</v>
      </c>
      <c r="M16" s="115">
        <f>'13'!O31+'13'!O58</f>
        <v>0</v>
      </c>
      <c r="N16" s="115">
        <f>'13'!P31+'13'!P58</f>
        <v>1.7000000000000001E-2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</v>
      </c>
      <c r="U16" s="115">
        <f>'13'!W31+'13'!W58</f>
        <v>0</v>
      </c>
      <c r="V16" s="115">
        <f>'13'!X31+'13'!X58</f>
        <v>0</v>
      </c>
      <c r="W16" s="115">
        <f>'13'!Y31+'13'!Y58</f>
        <v>0</v>
      </c>
      <c r="X16" s="115">
        <f>'13'!Z31+'13'!Z58</f>
        <v>0</v>
      </c>
      <c r="Y16" s="115">
        <f>'13'!AA31+'13'!AA58</f>
        <v>0</v>
      </c>
      <c r="Z16" s="115">
        <f>'13'!AB31+'13'!AB58</f>
        <v>0</v>
      </c>
      <c r="AA16" s="115">
        <f>'13'!AC31+'13'!AC58</f>
        <v>0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0.40799999999999997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0</v>
      </c>
      <c r="AK16" s="115">
        <f>'13'!AM31+'13'!AM58</f>
        <v>0</v>
      </c>
      <c r="AL16" s="115">
        <f>'13'!AN31+'13'!AN58</f>
        <v>0.153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1.9550000000000001</v>
      </c>
      <c r="AQ16" s="115">
        <f>'13'!AS31+'13'!AS58</f>
        <v>0</v>
      </c>
      <c r="AR16" s="115">
        <f>'13'!AT31+'13'!AT58</f>
        <v>8.5000000000000006E-2</v>
      </c>
      <c r="AS16" s="115">
        <f>'13'!AU31+'13'!AU58</f>
        <v>0</v>
      </c>
      <c r="AT16" s="115">
        <f>'13'!AV31+'13'!AV58</f>
        <v>1.9550000000000001</v>
      </c>
      <c r="AU16" s="115">
        <f>'13'!AW31+'13'!AW58</f>
        <v>0</v>
      </c>
      <c r="AV16" s="115">
        <f>'13'!AX31+'13'!AX58</f>
        <v>0</v>
      </c>
      <c r="AW16" s="115">
        <f>'13'!AY31+'13'!AY58</f>
        <v>0</v>
      </c>
      <c r="AX16" s="115">
        <f>'13'!AZ31+'13'!AZ58</f>
        <v>0</v>
      </c>
      <c r="AY16" s="115">
        <f>'13'!BA31+'13'!BA58</f>
        <v>0</v>
      </c>
      <c r="AZ16" s="115">
        <f>'13'!BB31+'13'!BB58</f>
        <v>0</v>
      </c>
      <c r="BA16" s="115">
        <f>'13'!BC31+'13'!BC58</f>
        <v>0</v>
      </c>
      <c r="BB16" s="115">
        <f>'13'!BD31+'13'!BD58</f>
        <v>0</v>
      </c>
      <c r="BC16" s="115">
        <f>'13'!BE31+'13'!BE58</f>
        <v>0</v>
      </c>
      <c r="BD16" s="115">
        <f>'13'!BF31+'13'!BF58</f>
        <v>0</v>
      </c>
      <c r="BE16" s="115">
        <f>'13'!BG31+'13'!BG58</f>
        <v>0</v>
      </c>
      <c r="BF16" s="115">
        <f>'13'!BH31+'13'!BH58</f>
        <v>0</v>
      </c>
      <c r="BG16" s="115">
        <f>'13'!BI31+'13'!BI58</f>
        <v>0</v>
      </c>
      <c r="BH16" s="115">
        <f>'13'!BJ31+'13'!BJ58</f>
        <v>0</v>
      </c>
      <c r="BI16" s="115">
        <f>'13'!BK31+'13'!BK58</f>
        <v>0</v>
      </c>
      <c r="BJ16" s="115">
        <f>'13'!BL31+'13'!BL58</f>
        <v>0</v>
      </c>
      <c r="BK16" s="115">
        <f>'13'!BM31+'13'!BM58</f>
        <v>0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</v>
      </c>
      <c r="BT16" s="115">
        <f>'13'!BV31+'13'!BV58</f>
        <v>0</v>
      </c>
      <c r="BU16" s="115">
        <f>'13'!BW31+'13'!BW58</f>
        <v>0</v>
      </c>
      <c r="BV16" s="115">
        <f>'13'!BX31+'13'!BX58</f>
        <v>1.02</v>
      </c>
      <c r="BW16" s="115">
        <f>'13'!BY31+'13'!BY58</f>
        <v>0</v>
      </c>
      <c r="BX16" s="115">
        <f>'13'!BZ31+'13'!BZ58</f>
        <v>0</v>
      </c>
      <c r="BY16" s="58">
        <f>'13'!C33+'13'!C60</f>
        <v>1037</v>
      </c>
    </row>
    <row r="17" spans="1:77" ht="15">
      <c r="A17" s="124">
        <v>44241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44242</v>
      </c>
      <c r="B18" s="115">
        <f>'15'!D31+'15'!D58</f>
        <v>0</v>
      </c>
      <c r="C18" s="115">
        <f>'15'!E31+'15'!E58</f>
        <v>17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</v>
      </c>
      <c r="I18" s="115">
        <f>'15'!K31+'15'!K58</f>
        <v>0</v>
      </c>
      <c r="J18" s="115">
        <f>'15'!L31+'15'!L58</f>
        <v>8.3300000000000013E-2</v>
      </c>
      <c r="K18" s="115">
        <f>'15'!M31+'15'!M58</f>
        <v>0</v>
      </c>
      <c r="L18" s="115">
        <f>'15'!N31+'15'!N58</f>
        <v>9.0949999999999989E-2</v>
      </c>
      <c r="M18" s="115">
        <f>'15'!O31+'15'!O58</f>
        <v>0</v>
      </c>
      <c r="N18" s="115">
        <f>'15'!P31+'15'!P58</f>
        <v>0</v>
      </c>
      <c r="O18" s="115">
        <f>'15'!Q31+'15'!Q58</f>
        <v>0</v>
      </c>
      <c r="P18" s="115">
        <f>'15'!R31+'15'!R58</f>
        <v>0</v>
      </c>
      <c r="Q18" s="115">
        <f>'15'!S31+'15'!S58</f>
        <v>0</v>
      </c>
      <c r="R18" s="115">
        <f>'15'!T31+'15'!T58</f>
        <v>0</v>
      </c>
      <c r="S18" s="115">
        <f>'15'!U31+'15'!U58</f>
        <v>0</v>
      </c>
      <c r="T18" s="115">
        <f>'15'!V31+'15'!V58</f>
        <v>0</v>
      </c>
      <c r="U18" s="115">
        <f>'15'!W31+'15'!W58</f>
        <v>0</v>
      </c>
      <c r="V18" s="115">
        <f>'15'!X31+'15'!X58</f>
        <v>0</v>
      </c>
      <c r="W18" s="115">
        <f>'15'!Y31+'15'!Y58</f>
        <v>1.7000000000000001E-2</v>
      </c>
      <c r="X18" s="115">
        <f>'15'!Z31+'15'!Z58</f>
        <v>0</v>
      </c>
      <c r="Y18" s="115">
        <f>'15'!AA31+'15'!AA58</f>
        <v>0</v>
      </c>
      <c r="Z18" s="115">
        <f>'15'!AB31+'15'!AB58</f>
        <v>3.4</v>
      </c>
      <c r="AA18" s="115">
        <f>'15'!AC31+'15'!AC58</f>
        <v>0.1275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0.98599999999999999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0</v>
      </c>
      <c r="AK18" s="115">
        <f>'15'!AM31+'15'!AM58</f>
        <v>0</v>
      </c>
      <c r="AL18" s="115">
        <f>'15'!AN31+'15'!AN58</f>
        <v>0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</v>
      </c>
      <c r="AQ18" s="115">
        <f>'15'!AS31+'15'!AS58</f>
        <v>0</v>
      </c>
      <c r="AR18" s="115">
        <f>'15'!AT31+'15'!AT58</f>
        <v>8.5000000000000006E-2</v>
      </c>
      <c r="AS18" s="115">
        <f>'15'!AU31+'15'!AU58</f>
        <v>0</v>
      </c>
      <c r="AT18" s="115">
        <f>'15'!AV31+'15'!AV58</f>
        <v>0</v>
      </c>
      <c r="AU18" s="115">
        <f>'15'!AW31+'15'!AW58</f>
        <v>0</v>
      </c>
      <c r="AV18" s="115">
        <f>'15'!AX31+'15'!AX58</f>
        <v>0.10199999999999999</v>
      </c>
      <c r="AW18" s="115">
        <f>'15'!AY31+'15'!AY58</f>
        <v>0</v>
      </c>
      <c r="AX18" s="115">
        <f>'15'!AZ31+'15'!AZ58</f>
        <v>0</v>
      </c>
      <c r="AY18" s="115">
        <f>'15'!BA31+'15'!BA58</f>
        <v>0.85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0</v>
      </c>
      <c r="BF18" s="115">
        <f>'15'!BH31+'15'!BH58</f>
        <v>0</v>
      </c>
      <c r="BG18" s="115">
        <f>'15'!BI31+'15'!BI58</f>
        <v>0.34</v>
      </c>
      <c r="BH18" s="115">
        <f>'15'!BJ31+'15'!BJ58</f>
        <v>0.59499999999999997</v>
      </c>
      <c r="BI18" s="115">
        <f>'15'!BK31+'15'!BK58</f>
        <v>0.187</v>
      </c>
      <c r="BJ18" s="115">
        <f>'15'!BL31+'15'!BL58</f>
        <v>0.187</v>
      </c>
      <c r="BK18" s="115">
        <f>'15'!BM31+'15'!BM58</f>
        <v>0</v>
      </c>
      <c r="BL18" s="115">
        <f>'15'!BN31+'15'!BN58</f>
        <v>0</v>
      </c>
      <c r="BM18" s="115">
        <f>'15'!BO31+'15'!BO58</f>
        <v>0.27200000000000002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1.02</v>
      </c>
      <c r="BW18" s="115">
        <f>'15'!BY31+'15'!BY58</f>
        <v>0</v>
      </c>
      <c r="BX18" s="115">
        <f>'15'!BZ31+'15'!BZ58</f>
        <v>0</v>
      </c>
      <c r="BY18" s="58">
        <f>'15'!C33+'15'!C60</f>
        <v>1037</v>
      </c>
    </row>
    <row r="19" spans="1:77" ht="15">
      <c r="A19" s="124">
        <v>44243</v>
      </c>
      <c r="B19" s="115">
        <f>'16'!D31+'16'!D58</f>
        <v>0</v>
      </c>
      <c r="C19" s="115">
        <f>'16'!E31+'16'!E58</f>
        <v>0</v>
      </c>
      <c r="D19" s="115">
        <f>'16'!F31+'16'!F58</f>
        <v>17</v>
      </c>
      <c r="E19" s="115">
        <f>'16'!G31+'16'!G58</f>
        <v>17</v>
      </c>
      <c r="F19" s="115">
        <f>'16'!H31+'16'!H58</f>
        <v>0</v>
      </c>
      <c r="G19" s="115">
        <f>'16'!I31+'16'!I58</f>
        <v>0</v>
      </c>
      <c r="H19" s="115">
        <f>'16'!J31+'16'!J58</f>
        <v>1.19</v>
      </c>
      <c r="I19" s="115">
        <f>'16'!K31+'16'!K58</f>
        <v>0</v>
      </c>
      <c r="J19" s="115">
        <f>'16'!L31+'16'!L58</f>
        <v>7.6499999999999999E-2</v>
      </c>
      <c r="K19" s="115">
        <f>'16'!M31+'16'!M58</f>
        <v>0</v>
      </c>
      <c r="L19" s="115">
        <f>'16'!N31+'16'!N58</f>
        <v>8.4150000000000003E-2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</v>
      </c>
      <c r="U19" s="115">
        <f>'16'!W31+'16'!W58</f>
        <v>0</v>
      </c>
      <c r="V19" s="115">
        <f>'16'!X31+'16'!X58</f>
        <v>0</v>
      </c>
      <c r="W19" s="115">
        <f>'16'!Y31+'16'!Y58</f>
        <v>1.7000000000000001E-2</v>
      </c>
      <c r="X19" s="115">
        <f>'16'!Z31+'16'!Z58</f>
        <v>0</v>
      </c>
      <c r="Y19" s="115">
        <f>'16'!AA31+'16'!AA58</f>
        <v>0</v>
      </c>
      <c r="Z19" s="115">
        <f>'16'!AB31+'16'!AB58</f>
        <v>0</v>
      </c>
      <c r="AA19" s="115">
        <f>'16'!AC31+'16'!AC58</f>
        <v>4.2500000000000003E-2</v>
      </c>
      <c r="AB19" s="115">
        <f>'16'!AD31+'16'!AD58</f>
        <v>0</v>
      </c>
      <c r="AC19" s="115">
        <f>'16'!AE31+'16'!AE58</f>
        <v>0</v>
      </c>
      <c r="AD19" s="115">
        <f>'16'!AF31+'16'!AF58</f>
        <v>0.23799999999999999</v>
      </c>
      <c r="AE19" s="115">
        <f>'16'!AG31+'16'!AG58</f>
        <v>0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0</v>
      </c>
      <c r="AR19" s="115">
        <f>'16'!AT31+'16'!AT58</f>
        <v>5.0999999999999997E-2</v>
      </c>
      <c r="AS19" s="115">
        <f>'16'!AU31+'16'!AU58</f>
        <v>0</v>
      </c>
      <c r="AT19" s="115">
        <f>'16'!AV31+'16'!AV58</f>
        <v>0</v>
      </c>
      <c r="AU19" s="115">
        <f>'16'!AW31+'16'!AW58</f>
        <v>0</v>
      </c>
      <c r="AV19" s="115">
        <f>'16'!AX31+'16'!AX58</f>
        <v>8.5000000000000006E-2</v>
      </c>
      <c r="AW19" s="115">
        <f>'16'!AY31+'16'!AY58</f>
        <v>0</v>
      </c>
      <c r="AX19" s="115">
        <f>'16'!AZ31+'16'!AZ58</f>
        <v>0</v>
      </c>
      <c r="AY19" s="115">
        <f>'16'!BA31+'16'!BA58</f>
        <v>0.83299999999999996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0.95199999999999996</v>
      </c>
      <c r="BI19" s="115">
        <f>'16'!BK31+'16'!BK58</f>
        <v>0.187</v>
      </c>
      <c r="BJ19" s="115">
        <f>'16'!BL31+'16'!BL58</f>
        <v>0.13600000000000001</v>
      </c>
      <c r="BK19" s="115">
        <f>'16'!BM31+'16'!BM58</f>
        <v>0</v>
      </c>
      <c r="BL19" s="115">
        <f>'16'!BN31+'16'!BN58</f>
        <v>0</v>
      </c>
      <c r="BM19" s="115">
        <f>'16'!BO31+'16'!BO58</f>
        <v>0.68</v>
      </c>
      <c r="BN19" s="115">
        <f>'16'!BP31+'16'!BP58</f>
        <v>0</v>
      </c>
      <c r="BO19" s="115">
        <f>'16'!BQ31+'16'!BQ58</f>
        <v>0</v>
      </c>
      <c r="BP19" s="115">
        <f>'16'!BR31+'16'!BR58</f>
        <v>0</v>
      </c>
      <c r="BQ19" s="115">
        <f>'16'!BS31+'16'!BS58</f>
        <v>0</v>
      </c>
      <c r="BR19" s="115">
        <f>'16'!BT31+'16'!BT58</f>
        <v>0</v>
      </c>
      <c r="BS19" s="115">
        <f>'16'!BU31+'16'!BU58</f>
        <v>0</v>
      </c>
      <c r="BT19" s="115">
        <f>'16'!BV31+'16'!BV58</f>
        <v>1.53</v>
      </c>
      <c r="BU19" s="115">
        <f>'16'!BW31+'16'!BW58</f>
        <v>0</v>
      </c>
      <c r="BV19" s="115">
        <f>'16'!BX31+'16'!BX58</f>
        <v>1.02</v>
      </c>
      <c r="BW19" s="115">
        <f>'16'!BY31+'16'!BY58</f>
        <v>0</v>
      </c>
      <c r="BX19" s="115">
        <f>'16'!BZ31+'16'!BZ58</f>
        <v>0</v>
      </c>
      <c r="BY19" s="58">
        <f>'16'!C33+'16'!C60</f>
        <v>1037</v>
      </c>
    </row>
    <row r="20" spans="1:77" ht="15">
      <c r="A20" s="124">
        <v>44244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8.1599999999999992E-2</v>
      </c>
      <c r="K20" s="115">
        <f>'17'!M31+'17'!M58</f>
        <v>0</v>
      </c>
      <c r="L20" s="115">
        <f>'17'!N31+'17'!N58</f>
        <v>0.11134999999999999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0.11899999999999999</v>
      </c>
      <c r="U20" s="115">
        <f>'17'!W31+'17'!W58</f>
        <v>0</v>
      </c>
      <c r="V20" s="115">
        <f>'17'!X31+'17'!X58</f>
        <v>0</v>
      </c>
      <c r="W20" s="115">
        <f>'17'!Y31+'17'!Y58</f>
        <v>1.7000000000000001E-2</v>
      </c>
      <c r="X20" s="115">
        <f>'17'!Z31+'17'!Z58</f>
        <v>0</v>
      </c>
      <c r="Y20" s="115">
        <f>'17'!AA31+'17'!AA58</f>
        <v>0</v>
      </c>
      <c r="Z20" s="115">
        <f>'17'!AB31+'17'!AB58</f>
        <v>3.4</v>
      </c>
      <c r="AA20" s="115">
        <f>'17'!AC31+'17'!AC58</f>
        <v>0.1105</v>
      </c>
      <c r="AB20" s="115">
        <f>'17'!AD31+'17'!AD58</f>
        <v>0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0.51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6.8000000000000005E-2</v>
      </c>
      <c r="AS20" s="115">
        <f>'17'!AU31+'17'!AU58</f>
        <v>0</v>
      </c>
      <c r="AT20" s="115">
        <f>'17'!AV31+'17'!AV58</f>
        <v>0</v>
      </c>
      <c r="AU20" s="115">
        <f>'17'!AW31+'17'!AW58</f>
        <v>0</v>
      </c>
      <c r="AV20" s="115">
        <f>'17'!AX31+'17'!AX58</f>
        <v>8.5000000000000006E-2</v>
      </c>
      <c r="AW20" s="115">
        <f>'17'!AY31+'17'!AY58</f>
        <v>0</v>
      </c>
      <c r="AX20" s="115">
        <f>'17'!AZ31+'17'!AZ58</f>
        <v>0</v>
      </c>
      <c r="AY20" s="115">
        <f>'17'!BA31+'17'!BA58</f>
        <v>0.71399999999999997</v>
      </c>
      <c r="AZ20" s="115">
        <f>'17'!BB31+'17'!BB58</f>
        <v>0</v>
      </c>
      <c r="BA20" s="115">
        <f>'17'!BC31+'17'!BC58</f>
        <v>0</v>
      </c>
      <c r="BB20" s="115">
        <f>'17'!BD31+'17'!BD58</f>
        <v>0.90100000000000002</v>
      </c>
      <c r="BC20" s="115">
        <f>'17'!BE31+'17'!BE58</f>
        <v>0</v>
      </c>
      <c r="BD20" s="115">
        <f>'17'!BF31+'17'!BF58</f>
        <v>0</v>
      </c>
      <c r="BE20" s="115">
        <f>'17'!BG31+'17'!BG58</f>
        <v>1.7000000000000001E-2</v>
      </c>
      <c r="BF20" s="115">
        <f>'17'!BH31+'17'!BH58</f>
        <v>0</v>
      </c>
      <c r="BG20" s="115">
        <f>'17'!BI31+'17'!BI58</f>
        <v>0.51</v>
      </c>
      <c r="BH20" s="115">
        <f>'17'!BJ31+'17'!BJ58</f>
        <v>0.85</v>
      </c>
      <c r="BI20" s="115">
        <f>'17'!BK31+'17'!BK58</f>
        <v>0.13600000000000001</v>
      </c>
      <c r="BJ20" s="115">
        <f>'17'!BL31+'17'!BL58</f>
        <v>0.374</v>
      </c>
      <c r="BK20" s="115">
        <f>'17'!BM31+'17'!BM58</f>
        <v>0.17</v>
      </c>
      <c r="BL20" s="115">
        <f>'17'!BN31+'17'!BN58</f>
        <v>0</v>
      </c>
      <c r="BM20" s="115">
        <f>'17'!BO31+'17'!BO58</f>
        <v>0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</v>
      </c>
      <c r="BU20" s="115">
        <f>'17'!BW31+'17'!BW58</f>
        <v>0</v>
      </c>
      <c r="BV20" s="115">
        <f>'17'!BX31+'17'!BX58</f>
        <v>1.02</v>
      </c>
      <c r="BW20" s="115">
        <f>'17'!BY31+'17'!BY58</f>
        <v>0</v>
      </c>
      <c r="BX20" s="115">
        <f>'17'!BZ31+'17'!BZ58</f>
        <v>17</v>
      </c>
      <c r="BY20" s="58">
        <f>'17'!C33+'17'!C60</f>
        <v>1037</v>
      </c>
    </row>
    <row r="21" spans="1:77" ht="15">
      <c r="A21" s="124">
        <v>44245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</v>
      </c>
      <c r="I21" s="115">
        <f>'18'!K31+'18'!K58</f>
        <v>0</v>
      </c>
      <c r="J21" s="115">
        <f>'18'!L31+'18'!L58</f>
        <v>0.1802</v>
      </c>
      <c r="K21" s="115">
        <f>'18'!M31+'18'!M58</f>
        <v>0.11899999999999999</v>
      </c>
      <c r="L21" s="115">
        <f>'18'!N31+'18'!N58</f>
        <v>7.8199999999999992E-2</v>
      </c>
      <c r="M21" s="115">
        <f>'18'!O31+'18'!O58</f>
        <v>0.221</v>
      </c>
      <c r="N21" s="115">
        <f>'18'!P31+'18'!P58</f>
        <v>0</v>
      </c>
      <c r="O21" s="115">
        <f>'18'!Q31+'18'!Q58</f>
        <v>0</v>
      </c>
      <c r="P21" s="115">
        <f>'18'!R31+'18'!R58</f>
        <v>0</v>
      </c>
      <c r="Q21" s="115">
        <f>'18'!S31+'18'!S58</f>
        <v>17</v>
      </c>
      <c r="R21" s="115">
        <f>'18'!T31+'18'!T58</f>
        <v>0</v>
      </c>
      <c r="S21" s="115">
        <f>'18'!U31+'18'!U58</f>
        <v>0</v>
      </c>
      <c r="T21" s="115">
        <f>'18'!V31+'18'!V58</f>
        <v>0</v>
      </c>
      <c r="U21" s="115">
        <f>'18'!W31+'18'!W58</f>
        <v>0</v>
      </c>
      <c r="V21" s="115">
        <f>'18'!X31+'18'!X58</f>
        <v>0.17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0</v>
      </c>
      <c r="AA21" s="115">
        <f>'18'!AC31+'18'!AC58</f>
        <v>0.13600000000000001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0</v>
      </c>
      <c r="AG21" s="115">
        <f>'18'!AI31+'18'!AI58</f>
        <v>0</v>
      </c>
      <c r="AH21" s="115">
        <f>'18'!AJ31+'18'!AJ58</f>
        <v>0</v>
      </c>
      <c r="AI21" s="115">
        <f>'18'!AK31+'18'!AK58</f>
        <v>8.5000000000000006E-2</v>
      </c>
      <c r="AJ21" s="115">
        <f>'18'!AL31+'18'!AL58</f>
        <v>0</v>
      </c>
      <c r="AK21" s="115">
        <f>'18'!AM31+'18'!AM58</f>
        <v>0</v>
      </c>
      <c r="AL21" s="115">
        <f>'18'!AN31+'18'!AN58</f>
        <v>0.51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0</v>
      </c>
      <c r="AS21" s="115">
        <f>'18'!AU31+'18'!AU58</f>
        <v>0</v>
      </c>
      <c r="AT21" s="115">
        <f>'18'!AV31+'18'!AV58</f>
        <v>0</v>
      </c>
      <c r="AU21" s="115">
        <f>'18'!AW31+'18'!AW58</f>
        <v>0</v>
      </c>
      <c r="AV21" s="115">
        <f>'18'!AX31+'18'!AX58</f>
        <v>0.11899999999999999</v>
      </c>
      <c r="AW21" s="115">
        <f>'18'!AY31+'18'!AY58</f>
        <v>0</v>
      </c>
      <c r="AX21" s="115">
        <f>'18'!AZ31+'18'!AZ58</f>
        <v>0</v>
      </c>
      <c r="AY21" s="115">
        <f>'18'!BA31+'18'!BA58</f>
        <v>1.887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1.7000000000000001E-2</v>
      </c>
      <c r="BF21" s="115">
        <f>'18'!BH31+'18'!BH58</f>
        <v>0</v>
      </c>
      <c r="BG21" s="115">
        <f>'18'!BI31+'18'!BI58</f>
        <v>0</v>
      </c>
      <c r="BH21" s="115">
        <f>'18'!BJ31+'18'!BJ58</f>
        <v>0.68</v>
      </c>
      <c r="BI21" s="115">
        <f>'18'!BK31+'18'!BK58</f>
        <v>0.255</v>
      </c>
      <c r="BJ21" s="115">
        <f>'18'!BL31+'18'!BL58</f>
        <v>1.19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1.7</v>
      </c>
      <c r="BQ21" s="115">
        <f>'18'!BS31+'18'!BS58</f>
        <v>0</v>
      </c>
      <c r="BR21" s="115">
        <f>'18'!BT31+'18'!BT58</f>
        <v>0</v>
      </c>
      <c r="BS21" s="115">
        <f>'18'!BU31+'18'!BU58</f>
        <v>0</v>
      </c>
      <c r="BT21" s="115">
        <f>'18'!BV31+'18'!BV58</f>
        <v>0.47599999999999998</v>
      </c>
      <c r="BU21" s="115">
        <f>'18'!BW31+'18'!BW58</f>
        <v>0</v>
      </c>
      <c r="BV21" s="115">
        <f>'18'!BX31+'18'!BX58</f>
        <v>1.02</v>
      </c>
      <c r="BW21" s="115">
        <f>'18'!BY31+'18'!BY58</f>
        <v>0</v>
      </c>
      <c r="BX21" s="115">
        <f>'18'!BZ31+'18'!BZ58</f>
        <v>0</v>
      </c>
      <c r="BY21" s="58">
        <f>'18'!C33+'18'!C60</f>
        <v>1037</v>
      </c>
    </row>
    <row r="22" spans="1:77" ht="15">
      <c r="A22" s="124">
        <v>44246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0.13600000000000001</v>
      </c>
      <c r="I22" s="115">
        <f>'19'!K31+'19'!K58</f>
        <v>0</v>
      </c>
      <c r="J22" s="115">
        <f>'19'!L31+'19'!L58</f>
        <v>5.2700000000000004E-2</v>
      </c>
      <c r="K22" s="115">
        <f>'19'!M31+'19'!M58</f>
        <v>0</v>
      </c>
      <c r="L22" s="115">
        <f>'19'!N31+'19'!N58</f>
        <v>7.4800000000000005E-2</v>
      </c>
      <c r="M22" s="115">
        <f>'19'!O31+'19'!O58</f>
        <v>0</v>
      </c>
      <c r="N22" s="115">
        <f>'19'!P31+'19'!P58</f>
        <v>0</v>
      </c>
      <c r="O22" s="115">
        <f>'19'!Q31+'19'!Q58</f>
        <v>17</v>
      </c>
      <c r="P22" s="115">
        <f>'19'!R31+'19'!R58</f>
        <v>0</v>
      </c>
      <c r="Q22" s="115">
        <f>'19'!S31+'19'!S58</f>
        <v>0</v>
      </c>
      <c r="R22" s="115">
        <f>'19'!T31+'19'!T58</f>
        <v>0</v>
      </c>
      <c r="S22" s="115">
        <f>'19'!U31+'19'!U58</f>
        <v>0</v>
      </c>
      <c r="T22" s="115">
        <f>'19'!V31+'19'!V58</f>
        <v>0</v>
      </c>
      <c r="U22" s="115">
        <f>'19'!W31+'19'!W58</f>
        <v>0.45900000000000002</v>
      </c>
      <c r="V22" s="115">
        <f>'19'!X31+'19'!X58</f>
        <v>0</v>
      </c>
      <c r="W22" s="115">
        <f>'19'!Y31+'19'!Y58</f>
        <v>0</v>
      </c>
      <c r="X22" s="115">
        <f>'19'!Z31+'19'!Z58</f>
        <v>0</v>
      </c>
      <c r="Y22" s="115">
        <f>'19'!AA31+'19'!AA58</f>
        <v>3.06</v>
      </c>
      <c r="Z22" s="115">
        <f>'19'!AB31+'19'!AB58</f>
        <v>0</v>
      </c>
      <c r="AA22" s="115">
        <f>'19'!AC31+'19'!AC58</f>
        <v>0</v>
      </c>
      <c r="AB22" s="115">
        <f>'19'!AD31+'19'!AD58</f>
        <v>0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0.51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8.5000000000000006E-2</v>
      </c>
      <c r="AS22" s="115">
        <f>'19'!AU31+'19'!AU58</f>
        <v>0</v>
      </c>
      <c r="AT22" s="115">
        <f>'19'!AV31+'19'!AV58</f>
        <v>0</v>
      </c>
      <c r="AU22" s="115">
        <f>'19'!AW31+'19'!AW58</f>
        <v>0</v>
      </c>
      <c r="AV22" s="115">
        <f>'19'!AX31+'19'!AX58</f>
        <v>0</v>
      </c>
      <c r="AW22" s="115">
        <f>'19'!AY31+'19'!AY58</f>
        <v>0</v>
      </c>
      <c r="AX22" s="115">
        <f>'19'!AZ31+'19'!AZ58</f>
        <v>0</v>
      </c>
      <c r="AY22" s="115">
        <f>'19'!BA31+'19'!BA58</f>
        <v>0.57799999999999996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1.7000000000000001E-2</v>
      </c>
      <c r="BF22" s="115">
        <f>'19'!BH31+'19'!BH58</f>
        <v>17</v>
      </c>
      <c r="BG22" s="115">
        <f>'19'!BI31+'19'!BI58</f>
        <v>0</v>
      </c>
      <c r="BH22" s="115">
        <f>'19'!BJ31+'19'!BJ58</f>
        <v>1.02</v>
      </c>
      <c r="BI22" s="115">
        <f>'19'!BK31+'19'!BK58</f>
        <v>0.153</v>
      </c>
      <c r="BJ22" s="115">
        <f>'19'!BL31+'19'!BL58</f>
        <v>0.11899999999999999</v>
      </c>
      <c r="BK22" s="115">
        <f>'19'!BM31+'19'!BM58</f>
        <v>0</v>
      </c>
      <c r="BL22" s="115">
        <f>'19'!BN31+'19'!BN58</f>
        <v>0</v>
      </c>
      <c r="BM22" s="115">
        <f>'19'!BO31+'19'!BO58</f>
        <v>0</v>
      </c>
      <c r="BN22" s="115">
        <f>'19'!BP31+'19'!BP58</f>
        <v>0</v>
      </c>
      <c r="BO22" s="115">
        <f>'19'!BQ31+'19'!BQ58</f>
        <v>0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1.02</v>
      </c>
      <c r="BW22" s="115">
        <f>'19'!BY31+'19'!BY58</f>
        <v>0</v>
      </c>
      <c r="BX22" s="115">
        <f>'19'!BZ31+'19'!BZ58</f>
        <v>0</v>
      </c>
      <c r="BY22" s="58">
        <f>'19'!C33+'19'!C60</f>
        <v>1037</v>
      </c>
    </row>
    <row r="23" spans="1:77" ht="15">
      <c r="A23" s="124">
        <v>44247</v>
      </c>
      <c r="B23" s="115">
        <f>'20'!D31+'20'!D58</f>
        <v>0.23799999999999999</v>
      </c>
      <c r="C23" s="115">
        <f>'20'!E31+'20'!E58</f>
        <v>0</v>
      </c>
      <c r="D23" s="115">
        <f>'20'!F31+'20'!F58</f>
        <v>0</v>
      </c>
      <c r="E23" s="115">
        <f>'20'!G31+'20'!G58</f>
        <v>0</v>
      </c>
      <c r="F23" s="115">
        <f>'20'!H31+'20'!H58</f>
        <v>0</v>
      </c>
      <c r="G23" s="115">
        <f>'20'!I31+'20'!I58</f>
        <v>0</v>
      </c>
      <c r="H23" s="115">
        <f>'20'!J31+'20'!J58</f>
        <v>0</v>
      </c>
      <c r="I23" s="115">
        <f>'20'!K31+'20'!K58</f>
        <v>0</v>
      </c>
      <c r="J23" s="115">
        <f>'20'!L31+'20'!L58</f>
        <v>6.8000000000000005E-3</v>
      </c>
      <c r="K23" s="115">
        <f>'20'!M31+'20'!M58</f>
        <v>1.7000000000000001E-2</v>
      </c>
      <c r="L23" s="115">
        <f>'20'!N31+'20'!N58</f>
        <v>3.9099999999999996E-2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0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1.53</v>
      </c>
      <c r="AR23" s="115">
        <f>'20'!AT31+'20'!AT58</f>
        <v>3.4000000000000002E-2</v>
      </c>
      <c r="AS23" s="115">
        <f>'20'!AU31+'20'!AU58</f>
        <v>0</v>
      </c>
      <c r="AT23" s="115">
        <f>'20'!AV31+'20'!AV58</f>
        <v>1.4450000000000001</v>
      </c>
      <c r="AU23" s="115">
        <f>'20'!AW31+'20'!AW58</f>
        <v>0</v>
      </c>
      <c r="AV23" s="115">
        <f>'20'!AX31+'20'!AX58</f>
        <v>0</v>
      </c>
      <c r="AW23" s="115">
        <f>'20'!AY31+'20'!AY58</f>
        <v>0</v>
      </c>
      <c r="AX23" s="115">
        <f>'20'!AZ31+'20'!AZ58</f>
        <v>0</v>
      </c>
      <c r="AY23" s="115">
        <f>'20'!BA31+'20'!BA58</f>
        <v>0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0</v>
      </c>
      <c r="BI23" s="115">
        <f>'20'!BK31+'20'!BK58</f>
        <v>0</v>
      </c>
      <c r="BJ23" s="115">
        <f>'20'!BL31+'20'!BL58</f>
        <v>0</v>
      </c>
      <c r="BK23" s="115">
        <f>'20'!BM31+'20'!BM58</f>
        <v>0</v>
      </c>
      <c r="BL23" s="115">
        <f>'20'!BN31+'20'!BN58</f>
        <v>0</v>
      </c>
      <c r="BM23" s="115">
        <f>'20'!BO31+'20'!BO58</f>
        <v>0</v>
      </c>
      <c r="BN23" s="115">
        <f>'20'!BP31+'20'!BP58</f>
        <v>0</v>
      </c>
      <c r="BO23" s="115">
        <f>'20'!BQ31+'20'!BQ58</f>
        <v>0</v>
      </c>
      <c r="BP23" s="115">
        <f>'20'!BR31+'20'!BR58</f>
        <v>0</v>
      </c>
      <c r="BQ23" s="115">
        <f>'20'!BS31+'20'!BS58</f>
        <v>1.53</v>
      </c>
      <c r="BR23" s="115">
        <f>'20'!BT31+'20'!BT58</f>
        <v>0</v>
      </c>
      <c r="BS23" s="115">
        <f>'20'!BU31+'20'!BU58</f>
        <v>0</v>
      </c>
      <c r="BT23" s="115">
        <f>'20'!BV31+'20'!BV58</f>
        <v>0</v>
      </c>
      <c r="BU23" s="115">
        <f>'20'!BW31+'20'!BW58</f>
        <v>17</v>
      </c>
      <c r="BV23" s="115">
        <f>'20'!BX31+'20'!BX58</f>
        <v>1.02</v>
      </c>
      <c r="BW23" s="115">
        <f>'20'!BY31+'20'!BY58</f>
        <v>0</v>
      </c>
      <c r="BX23" s="115">
        <f>'20'!BZ31+'20'!BZ58</f>
        <v>17</v>
      </c>
      <c r="BY23" s="58">
        <f>'20'!C33+'20'!C60</f>
        <v>1037</v>
      </c>
    </row>
    <row r="24" spans="1:77" ht="15">
      <c r="A24" s="124">
        <v>44248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44249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0</v>
      </c>
      <c r="J25" s="115">
        <f>'22'!L31+'22'!L58</f>
        <v>0</v>
      </c>
      <c r="K25" s="115">
        <f>'22'!M31+'22'!M58</f>
        <v>0</v>
      </c>
      <c r="L25" s="115">
        <f>'22'!N31+'22'!N58</f>
        <v>0</v>
      </c>
      <c r="M25" s="115">
        <f>'22'!O31+'22'!O58</f>
        <v>0</v>
      </c>
      <c r="N25" s="115">
        <f>'22'!P31+'22'!P58</f>
        <v>0</v>
      </c>
      <c r="O25" s="115">
        <f>'22'!Q31+'22'!Q58</f>
        <v>0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0</v>
      </c>
      <c r="T25" s="115">
        <f>'22'!V31+'22'!V58</f>
        <v>0</v>
      </c>
      <c r="U25" s="115">
        <f>'22'!W31+'22'!W58</f>
        <v>0</v>
      </c>
      <c r="V25" s="115">
        <f>'22'!X31+'22'!X58</f>
        <v>0</v>
      </c>
      <c r="W25" s="115">
        <f>'22'!Y31+'22'!Y58</f>
        <v>0</v>
      </c>
      <c r="X25" s="115">
        <f>'22'!Z31+'22'!Z58</f>
        <v>0</v>
      </c>
      <c r="Y25" s="115">
        <f>'22'!AA31+'22'!AA58</f>
        <v>0</v>
      </c>
      <c r="Z25" s="115">
        <f>'22'!AB31+'22'!AB58</f>
        <v>0</v>
      </c>
      <c r="AA25" s="115">
        <f>'22'!AC31+'22'!AC58</f>
        <v>0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0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0</v>
      </c>
      <c r="AM25" s="115">
        <f>'22'!AO31+'22'!AO58</f>
        <v>0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0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0</v>
      </c>
      <c r="AW25" s="115">
        <f>'22'!AY31+'22'!AY58</f>
        <v>0</v>
      </c>
      <c r="AX25" s="115">
        <f>'22'!AZ31+'22'!AZ58</f>
        <v>0</v>
      </c>
      <c r="AY25" s="115">
        <f>'22'!BA31+'22'!BA58</f>
        <v>0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0</v>
      </c>
      <c r="BF25" s="115">
        <f>'22'!BH31+'22'!BH58</f>
        <v>0</v>
      </c>
      <c r="BG25" s="115">
        <f>'22'!BI31+'22'!BI58</f>
        <v>0</v>
      </c>
      <c r="BH25" s="115">
        <f>'22'!BJ31+'22'!BJ58</f>
        <v>0</v>
      </c>
      <c r="BI25" s="115">
        <f>'22'!BK31+'22'!BK58</f>
        <v>0</v>
      </c>
      <c r="BJ25" s="115">
        <f>'22'!BL31+'22'!BL58</f>
        <v>0</v>
      </c>
      <c r="BK25" s="115">
        <f>'22'!BM31+'22'!BM58</f>
        <v>0</v>
      </c>
      <c r="BL25" s="115">
        <f>'22'!BN31+'22'!BN58</f>
        <v>0</v>
      </c>
      <c r="BM25" s="115">
        <f>'22'!BO31+'22'!BO58</f>
        <v>0</v>
      </c>
      <c r="BN25" s="115">
        <f>'22'!BP31+'22'!BP58</f>
        <v>0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0</v>
      </c>
      <c r="BU25" s="115">
        <f>'22'!BW31+'22'!BW58</f>
        <v>0</v>
      </c>
      <c r="BV25" s="115">
        <f>'22'!BX31+'22'!BX58</f>
        <v>0</v>
      </c>
      <c r="BW25" s="115">
        <f>'22'!BY31+'22'!BY58</f>
        <v>0</v>
      </c>
      <c r="BX25" s="115">
        <f>'22'!BZ31+'22'!BZ58</f>
        <v>0</v>
      </c>
      <c r="BY25" s="58">
        <f>'22'!C33+'22'!C60</f>
        <v>0</v>
      </c>
    </row>
    <row r="26" spans="1:77" ht="15">
      <c r="A26" s="124">
        <v>44250</v>
      </c>
      <c r="B26" s="115">
        <f>'23'!D31+'23'!D58</f>
        <v>0</v>
      </c>
      <c r="C26" s="115">
        <f>'23'!E31+'23'!E58</f>
        <v>0</v>
      </c>
      <c r="D26" s="115">
        <f>'23'!F31+'23'!F58</f>
        <v>0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0</v>
      </c>
      <c r="I26" s="115">
        <f>'23'!K31+'23'!K58</f>
        <v>0</v>
      </c>
      <c r="J26" s="115">
        <f>'23'!L31+'23'!L58</f>
        <v>0</v>
      </c>
      <c r="K26" s="115">
        <f>'23'!M31+'23'!M58</f>
        <v>0</v>
      </c>
      <c r="L26" s="115">
        <f>'23'!N31+'23'!N58</f>
        <v>0</v>
      </c>
      <c r="M26" s="115">
        <f>'23'!O31+'23'!O58</f>
        <v>0</v>
      </c>
      <c r="N26" s="115">
        <f>'23'!P31+'23'!P58</f>
        <v>0</v>
      </c>
      <c r="O26" s="115">
        <f>'23'!Q31+'23'!Q58</f>
        <v>0</v>
      </c>
      <c r="P26" s="115">
        <f>'23'!R31+'23'!R58</f>
        <v>0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</v>
      </c>
      <c r="U26" s="115">
        <f>'23'!W31+'23'!W58</f>
        <v>0</v>
      </c>
      <c r="V26" s="115">
        <f>'23'!X31+'23'!X58</f>
        <v>0</v>
      </c>
      <c r="W26" s="115">
        <f>'23'!Y31+'23'!Y58</f>
        <v>0</v>
      </c>
      <c r="X26" s="115">
        <f>'23'!Z31+'23'!Z58</f>
        <v>0</v>
      </c>
      <c r="Y26" s="115">
        <f>'23'!AA31+'23'!AA58</f>
        <v>0</v>
      </c>
      <c r="Z26" s="115">
        <f>'23'!AB31+'23'!AB58</f>
        <v>0</v>
      </c>
      <c r="AA26" s="115">
        <f>'23'!AC31+'23'!AC58</f>
        <v>0</v>
      </c>
      <c r="AB26" s="115">
        <f>'23'!AD31+'23'!AD58</f>
        <v>0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</v>
      </c>
      <c r="AK26" s="115">
        <f>'23'!AM31+'23'!AM58</f>
        <v>0</v>
      </c>
      <c r="AL26" s="115">
        <f>'23'!AN31+'23'!AN58</f>
        <v>0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0</v>
      </c>
      <c r="AQ26" s="115">
        <f>'23'!AS31+'23'!AS58</f>
        <v>0</v>
      </c>
      <c r="AR26" s="115">
        <f>'23'!AT31+'23'!AT58</f>
        <v>0</v>
      </c>
      <c r="AS26" s="115">
        <f>'23'!AU31+'23'!AU58</f>
        <v>0</v>
      </c>
      <c r="AT26" s="115">
        <f>'23'!AV31+'23'!AV58</f>
        <v>0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0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0</v>
      </c>
      <c r="BF26" s="115">
        <f>'23'!BH31+'23'!BH58</f>
        <v>0</v>
      </c>
      <c r="BG26" s="115">
        <f>'23'!BI31+'23'!BI58</f>
        <v>0</v>
      </c>
      <c r="BH26" s="115">
        <f>'23'!BJ31+'23'!BJ58</f>
        <v>0</v>
      </c>
      <c r="BI26" s="115">
        <f>'23'!BK31+'23'!BK58</f>
        <v>0</v>
      </c>
      <c r="BJ26" s="115">
        <f>'23'!BL31+'23'!BL58</f>
        <v>0</v>
      </c>
      <c r="BK26" s="115">
        <f>'23'!BM31+'23'!BM58</f>
        <v>0</v>
      </c>
      <c r="BL26" s="115">
        <f>'23'!BN31+'23'!BN58</f>
        <v>0</v>
      </c>
      <c r="BM26" s="115">
        <f>'23'!BO31+'23'!BO58</f>
        <v>0</v>
      </c>
      <c r="BN26" s="115">
        <f>'23'!BP31+'23'!BP58</f>
        <v>0</v>
      </c>
      <c r="BO26" s="115">
        <f>'23'!BQ31+'23'!BQ58</f>
        <v>0</v>
      </c>
      <c r="BP26" s="115">
        <f>'23'!BR31+'23'!BR58</f>
        <v>0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0</v>
      </c>
      <c r="BW26" s="115">
        <f>'23'!BY31+'23'!BY58</f>
        <v>0</v>
      </c>
      <c r="BX26" s="115">
        <f>'23'!BZ31+'23'!BZ58</f>
        <v>0</v>
      </c>
      <c r="BY26" s="58">
        <f>'23'!C33+'23'!C60</f>
        <v>0</v>
      </c>
    </row>
    <row r="27" spans="1:77" ht="15">
      <c r="A27" s="124">
        <v>44251</v>
      </c>
      <c r="B27" s="115">
        <f>'24'!D31+'24'!D58</f>
        <v>0</v>
      </c>
      <c r="C27" s="115">
        <f>'24'!E31+'24'!E58</f>
        <v>0</v>
      </c>
      <c r="D27" s="115">
        <f>'24'!F31+'24'!F58</f>
        <v>0</v>
      </c>
      <c r="E27" s="115">
        <f>'24'!G31+'24'!G58</f>
        <v>24</v>
      </c>
      <c r="F27" s="115">
        <f>'24'!H31+'24'!H58</f>
        <v>0</v>
      </c>
      <c r="G27" s="115">
        <f>'24'!I31+'24'!I58</f>
        <v>0</v>
      </c>
      <c r="H27" s="115">
        <f>'24'!J31+'24'!J58</f>
        <v>0.84</v>
      </c>
      <c r="I27" s="115">
        <f>'24'!K31+'24'!K58</f>
        <v>0</v>
      </c>
      <c r="J27" s="115">
        <f>'24'!L31+'24'!L58</f>
        <v>9.1199999999999989E-2</v>
      </c>
      <c r="K27" s="115">
        <f>'24'!M31+'24'!M58</f>
        <v>0</v>
      </c>
      <c r="L27" s="115">
        <f>'24'!N31+'24'!N58</f>
        <v>0.108</v>
      </c>
      <c r="M27" s="115">
        <f>'24'!O31+'24'!O58</f>
        <v>0</v>
      </c>
      <c r="N27" s="115">
        <f>'24'!P31+'24'!P58</f>
        <v>0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0.28799999999999998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0.14399999999999999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0.12</v>
      </c>
      <c r="AW27" s="115">
        <f>'24'!AY31+'24'!AY58</f>
        <v>0.504</v>
      </c>
      <c r="AX27" s="115">
        <f>'24'!AZ31+'24'!AZ58</f>
        <v>0</v>
      </c>
      <c r="AY27" s="115">
        <f>'24'!BA31+'24'!BA58</f>
        <v>1.08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1.2</v>
      </c>
      <c r="BI27" s="115">
        <f>'24'!BK31+'24'!BK58</f>
        <v>0.192</v>
      </c>
      <c r="BJ27" s="115">
        <f>'24'!BL31+'24'!BL58</f>
        <v>0.14399999999999999</v>
      </c>
      <c r="BK27" s="115">
        <f>'24'!BM31+'24'!BM58</f>
        <v>0</v>
      </c>
      <c r="BL27" s="115">
        <f>'24'!BN31+'24'!BN58</f>
        <v>0</v>
      </c>
      <c r="BM27" s="115">
        <f>'24'!BO31+'24'!BO58</f>
        <v>1.08</v>
      </c>
      <c r="BN27" s="115">
        <f>'24'!BP31+'24'!BP58</f>
        <v>0</v>
      </c>
      <c r="BO27" s="115">
        <f>'24'!BQ31+'24'!BQ58</f>
        <v>3.36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</v>
      </c>
      <c r="BT27" s="115">
        <f>'24'!BV31+'24'!BV58</f>
        <v>0</v>
      </c>
      <c r="BU27" s="115">
        <f>'24'!BW31+'24'!BW58</f>
        <v>0</v>
      </c>
      <c r="BV27" s="115">
        <f>'24'!BX31+'24'!BX58</f>
        <v>1.44</v>
      </c>
      <c r="BW27" s="115">
        <f>'24'!BY31+'24'!BY58</f>
        <v>0</v>
      </c>
      <c r="BX27" s="115">
        <f>'24'!BZ31+'24'!BZ58</f>
        <v>0</v>
      </c>
      <c r="BY27" s="58">
        <f>'24'!C33+'24'!C60</f>
        <v>1464</v>
      </c>
    </row>
    <row r="28" spans="1:77" ht="15">
      <c r="A28" s="124">
        <v>44252</v>
      </c>
      <c r="B28" s="115">
        <f>'25'!D31+'25'!D58</f>
        <v>0</v>
      </c>
      <c r="C28" s="115">
        <f>'25'!E31+'25'!E58</f>
        <v>0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</v>
      </c>
      <c r="H28" s="115">
        <f>'25'!J31+'25'!J58</f>
        <v>0</v>
      </c>
      <c r="I28" s="115">
        <f>'25'!K31+'25'!K58</f>
        <v>0</v>
      </c>
      <c r="J28" s="115">
        <f>'25'!L31+'25'!L58</f>
        <v>6.9599999999999995E-2</v>
      </c>
      <c r="K28" s="115">
        <f>'25'!M31+'25'!M58</f>
        <v>0.24</v>
      </c>
      <c r="L28" s="115">
        <f>'25'!N31+'25'!N58</f>
        <v>0.10752</v>
      </c>
      <c r="M28" s="115">
        <f>'25'!O31+'25'!O58</f>
        <v>0</v>
      </c>
      <c r="N28" s="115">
        <f>'25'!P31+'25'!P58</f>
        <v>2.4E-2</v>
      </c>
      <c r="O28" s="115">
        <f>'25'!Q31+'25'!Q58</f>
        <v>24</v>
      </c>
      <c r="P28" s="115">
        <f>'25'!R31+'25'!R58</f>
        <v>0</v>
      </c>
      <c r="Q28" s="115">
        <f>'25'!S31+'25'!S58</f>
        <v>0</v>
      </c>
      <c r="R28" s="115">
        <f>'25'!T31+'25'!T58</f>
        <v>0.76800000000000002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0</v>
      </c>
      <c r="X28" s="115">
        <f>'25'!Z31+'25'!Z58</f>
        <v>0</v>
      </c>
      <c r="Y28" s="115">
        <f>'25'!AA31+'25'!AA58</f>
        <v>0</v>
      </c>
      <c r="Z28" s="115">
        <f>'25'!AB31+'25'!AB58</f>
        <v>0</v>
      </c>
      <c r="AA28" s="115">
        <f>'25'!AC31+'25'!AC58</f>
        <v>0</v>
      </c>
      <c r="AB28" s="115">
        <f>'25'!AD31+'25'!AD58</f>
        <v>0</v>
      </c>
      <c r="AC28" s="115">
        <f>'25'!AE31+'25'!AE58</f>
        <v>48</v>
      </c>
      <c r="AD28" s="115">
        <f>'25'!AF31+'25'!AF58</f>
        <v>0</v>
      </c>
      <c r="AE28" s="115">
        <f>'25'!AG31+'25'!AG58</f>
        <v>0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9.6000000000000002E-2</v>
      </c>
      <c r="AM28" s="115">
        <f>'25'!AO31+'25'!AO58</f>
        <v>0</v>
      </c>
      <c r="AN28" s="115">
        <f>'25'!AP31+'25'!AP58</f>
        <v>0</v>
      </c>
      <c r="AO28" s="115">
        <f>'25'!AQ31+'25'!AQ58</f>
        <v>0</v>
      </c>
      <c r="AP28" s="115">
        <f>'25'!AR31+'25'!AR58</f>
        <v>0</v>
      </c>
      <c r="AQ28" s="115">
        <f>'25'!AS31+'25'!AS58</f>
        <v>0</v>
      </c>
      <c r="AR28" s="115">
        <f>'25'!AT31+'25'!AT58</f>
        <v>7.1999999999999995E-2</v>
      </c>
      <c r="AS28" s="115">
        <f>'25'!AU31+'25'!AU58</f>
        <v>0</v>
      </c>
      <c r="AT28" s="115">
        <f>'25'!AV31+'25'!AV58</f>
        <v>1.08</v>
      </c>
      <c r="AU28" s="115">
        <f>'25'!AW31+'25'!AW58</f>
        <v>0</v>
      </c>
      <c r="AV28" s="115">
        <f>'25'!AX31+'25'!AX58</f>
        <v>0</v>
      </c>
      <c r="AW28" s="115">
        <f>'25'!AY31+'25'!AY58</f>
        <v>0</v>
      </c>
      <c r="AX28" s="115">
        <f>'25'!AZ31+'25'!AZ58</f>
        <v>0</v>
      </c>
      <c r="AY28" s="115">
        <f>'25'!BA31+'25'!BA58</f>
        <v>0</v>
      </c>
      <c r="AZ28" s="115">
        <f>'25'!BB31+'25'!BB58</f>
        <v>0</v>
      </c>
      <c r="BA28" s="115">
        <f>'25'!BC31+'25'!BC58</f>
        <v>0</v>
      </c>
      <c r="BB28" s="115">
        <f>'25'!BD31+'25'!BD58</f>
        <v>1.2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</v>
      </c>
      <c r="BH28" s="115">
        <f>'25'!BJ31+'25'!BJ58</f>
        <v>1.3680000000000001</v>
      </c>
      <c r="BI28" s="115">
        <f>'25'!BK31+'25'!BK58</f>
        <v>0.18239999999999998</v>
      </c>
      <c r="BJ28" s="115">
        <f>'25'!BL31+'25'!BL58</f>
        <v>0.38400000000000001</v>
      </c>
      <c r="BK28" s="115">
        <f>'25'!BM31+'25'!BM58</f>
        <v>0</v>
      </c>
      <c r="BL28" s="115">
        <f>'25'!BN31+'25'!BN58</f>
        <v>0</v>
      </c>
      <c r="BM28" s="115">
        <f>'25'!BO31+'25'!BO58</f>
        <v>0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</v>
      </c>
      <c r="BU28" s="115">
        <f>'25'!BW31+'25'!BW58</f>
        <v>0</v>
      </c>
      <c r="BV28" s="115">
        <f>'25'!BX31+'25'!BX58</f>
        <v>1.44</v>
      </c>
      <c r="BW28" s="115">
        <f>'25'!BY31+'25'!BY58</f>
        <v>0</v>
      </c>
      <c r="BX28" s="115">
        <f>'25'!BZ31+'25'!BZ58</f>
        <v>0</v>
      </c>
      <c r="BY28" s="58">
        <f>'25'!C33+'25'!C60</f>
        <v>1464</v>
      </c>
    </row>
    <row r="29" spans="1:77" ht="15">
      <c r="A29" s="124">
        <v>44253</v>
      </c>
      <c r="B29" s="115">
        <f>'26'!D31+'26'!D58</f>
        <v>0</v>
      </c>
      <c r="C29" s="115">
        <f>'26'!E31+'26'!E58</f>
        <v>0</v>
      </c>
      <c r="D29" s="115">
        <f>'26'!F31+'26'!F58</f>
        <v>0</v>
      </c>
      <c r="E29" s="115">
        <f>'26'!G31+'26'!G58</f>
        <v>0</v>
      </c>
      <c r="F29" s="115">
        <f>'26'!H31+'26'!H58</f>
        <v>0</v>
      </c>
      <c r="G29" s="115">
        <f>'26'!I31+'26'!I58</f>
        <v>0</v>
      </c>
      <c r="H29" s="115">
        <f>'26'!J31+'26'!J58</f>
        <v>0</v>
      </c>
      <c r="I29" s="115">
        <f>'26'!K31+'26'!K58</f>
        <v>24</v>
      </c>
      <c r="J29" s="115">
        <f>'26'!L31+'26'!L58</f>
        <v>0.16800000000000001</v>
      </c>
      <c r="K29" s="115">
        <f>'26'!M31+'26'!M58</f>
        <v>0.216</v>
      </c>
      <c r="L29" s="115">
        <f>'26'!N31+'26'!N58</f>
        <v>0.13439999999999996</v>
      </c>
      <c r="M29" s="115">
        <f>'26'!O31+'26'!O58</f>
        <v>0.312</v>
      </c>
      <c r="N29" s="115">
        <f>'26'!P31+'26'!P58</f>
        <v>0</v>
      </c>
      <c r="O29" s="115">
        <f>'26'!Q31+'26'!Q58</f>
        <v>0</v>
      </c>
      <c r="P29" s="115">
        <f>'26'!R31+'26'!R58</f>
        <v>0</v>
      </c>
      <c r="Q29" s="115">
        <f>'26'!S31+'26'!S58</f>
        <v>0</v>
      </c>
      <c r="R29" s="115">
        <f>'26'!T31+'26'!T58</f>
        <v>0</v>
      </c>
      <c r="S29" s="115">
        <f>'26'!U31+'26'!U58</f>
        <v>1.08</v>
      </c>
      <c r="T29" s="115">
        <f>'26'!V31+'26'!V58</f>
        <v>0.24</v>
      </c>
      <c r="U29" s="115">
        <f>'26'!W31+'26'!W58</f>
        <v>0</v>
      </c>
      <c r="V29" s="115">
        <f>'26'!X31+'26'!X58</f>
        <v>0.24</v>
      </c>
      <c r="W29" s="115">
        <f>'26'!Y31+'26'!Y58</f>
        <v>0</v>
      </c>
      <c r="X29" s="115">
        <f>'26'!Z31+'26'!Z58</f>
        <v>0</v>
      </c>
      <c r="Y29" s="115">
        <f>'26'!AA31+'26'!AA58</f>
        <v>0</v>
      </c>
      <c r="Z29" s="115">
        <f>'26'!AB31+'26'!AB58</f>
        <v>0</v>
      </c>
      <c r="AA29" s="115">
        <f>'26'!AC31+'26'!AC58</f>
        <v>0</v>
      </c>
      <c r="AB29" s="115">
        <f>'26'!AD31+'26'!AD58</f>
        <v>0</v>
      </c>
      <c r="AC29" s="115">
        <f>'26'!AE31+'26'!AE58</f>
        <v>0</v>
      </c>
      <c r="AD29" s="115">
        <f>'26'!AF31+'26'!AF58</f>
        <v>0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0.72</v>
      </c>
      <c r="AM29" s="115">
        <f>'26'!AO31+'26'!AO58</f>
        <v>0.192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0</v>
      </c>
      <c r="AS29" s="115">
        <f>'26'!AU31+'26'!AU58</f>
        <v>0</v>
      </c>
      <c r="AT29" s="115">
        <f>'26'!AV31+'26'!AV58</f>
        <v>0</v>
      </c>
      <c r="AU29" s="115">
        <f>'26'!AW31+'26'!AW58</f>
        <v>0</v>
      </c>
      <c r="AV29" s="115">
        <f>'26'!AX31+'26'!AX58</f>
        <v>0</v>
      </c>
      <c r="AW29" s="115">
        <f>'26'!AY31+'26'!AY58</f>
        <v>0</v>
      </c>
      <c r="AX29" s="115">
        <f>'26'!AZ31+'26'!AZ58</f>
        <v>0</v>
      </c>
      <c r="AY29" s="115">
        <f>'26'!BA31+'26'!BA58</f>
        <v>0.88800000000000001</v>
      </c>
      <c r="AZ29" s="115">
        <f>'26'!BB31+'26'!BB58</f>
        <v>0</v>
      </c>
      <c r="BA29" s="115">
        <f>'26'!BC31+'26'!BC58</f>
        <v>0</v>
      </c>
      <c r="BB29" s="115">
        <f>'26'!BD31+'26'!BD58</f>
        <v>0</v>
      </c>
      <c r="BC29" s="115">
        <f>'26'!BE31+'26'!BE58</f>
        <v>0</v>
      </c>
      <c r="BD29" s="115">
        <f>'26'!BF31+'26'!BF58</f>
        <v>0</v>
      </c>
      <c r="BE29" s="115">
        <f>'26'!BG31+'26'!BG58</f>
        <v>2.4E-2</v>
      </c>
      <c r="BF29" s="115">
        <f>'26'!BH31+'26'!BH58</f>
        <v>0</v>
      </c>
      <c r="BG29" s="115">
        <f>'26'!BI31+'26'!BI58</f>
        <v>0.72</v>
      </c>
      <c r="BH29" s="115">
        <f>'26'!BJ31+'26'!BJ58</f>
        <v>0.96</v>
      </c>
      <c r="BI29" s="115">
        <f>'26'!BK31+'26'!BK58</f>
        <v>0.40799999999999997</v>
      </c>
      <c r="BJ29" s="115">
        <f>'26'!BL31+'26'!BL58</f>
        <v>0.432</v>
      </c>
      <c r="BK29" s="115">
        <f>'26'!BM31+'26'!BM58</f>
        <v>0</v>
      </c>
      <c r="BL29" s="115">
        <f>'26'!BN31+'26'!BN58</f>
        <v>0</v>
      </c>
      <c r="BM29" s="115">
        <f>'26'!BO31+'26'!BO58</f>
        <v>0.36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3.36</v>
      </c>
      <c r="BU29" s="115">
        <f>'26'!BW31+'26'!BW58</f>
        <v>0</v>
      </c>
      <c r="BV29" s="115">
        <f>'26'!BX31+'26'!BX58</f>
        <v>1.44</v>
      </c>
      <c r="BW29" s="115">
        <f>'26'!BY31+'26'!BY58</f>
        <v>0</v>
      </c>
      <c r="BX29" s="115">
        <f>'26'!BZ31+'26'!BZ58</f>
        <v>0</v>
      </c>
      <c r="BY29" s="130">
        <f>'26'!C33+'26'!C60</f>
        <v>1464</v>
      </c>
    </row>
    <row r="30" spans="1:77" ht="15">
      <c r="A30" s="124">
        <v>44254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17</v>
      </c>
      <c r="J30" s="115">
        <f>'27'!L31+'27'!L58</f>
        <v>0</v>
      </c>
      <c r="K30" s="115">
        <f>'27'!M31+'27'!M58</f>
        <v>0.187</v>
      </c>
      <c r="L30" s="115">
        <f>('27'!N31+'27'!N58)-S41</f>
        <v>6.2299999999999994E-2</v>
      </c>
      <c r="M30" s="115">
        <f>'27'!O31+'27'!O58</f>
        <v>0</v>
      </c>
      <c r="N30" s="115">
        <f>'27'!P31+'27'!P58</f>
        <v>1.7000000000000001E-2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</v>
      </c>
      <c r="U30" s="115">
        <f>'27'!W31+'27'!W58</f>
        <v>0</v>
      </c>
      <c r="V30" s="115">
        <f>'27'!X31+'27'!X58</f>
        <v>0</v>
      </c>
      <c r="W30" s="115">
        <f>'27'!Y31+'27'!Y58</f>
        <v>0</v>
      </c>
      <c r="X30" s="115">
        <f>'27'!Z31+'27'!Z58</f>
        <v>0</v>
      </c>
      <c r="Y30" s="115">
        <f>'27'!AA31+'27'!AA58</f>
        <v>0</v>
      </c>
      <c r="Z30" s="115">
        <f>'27'!AB31+'27'!AB58</f>
        <v>0</v>
      </c>
      <c r="AA30" s="115">
        <f>'27'!AC31+'27'!AC58</f>
        <v>0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0.40799999999999997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</v>
      </c>
      <c r="AK30" s="115">
        <f>'27'!AM31+'27'!AM58</f>
        <v>0</v>
      </c>
      <c r="AL30" s="115">
        <f>'27'!AN31+'27'!AN58</f>
        <v>0.153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1.9550000000000001</v>
      </c>
      <c r="AQ30" s="115">
        <f>'27'!AS31+'27'!AS58</f>
        <v>0</v>
      </c>
      <c r="AR30" s="115">
        <f>'27'!AT31+'27'!AT58</f>
        <v>8.5000000000000006E-2</v>
      </c>
      <c r="AS30" s="115">
        <f>'27'!AU31+'27'!AU58</f>
        <v>0</v>
      </c>
      <c r="AT30" s="115">
        <f>'27'!AV31+'27'!AV58</f>
        <v>1.9550000000000001</v>
      </c>
      <c r="AU30" s="115">
        <f>'27'!AW31+'27'!AW58</f>
        <v>0</v>
      </c>
      <c r="AV30" s="115">
        <f>'27'!AX31+'27'!AX58</f>
        <v>0</v>
      </c>
      <c r="AW30" s="115">
        <f>'27'!AY31+'27'!AY58</f>
        <v>0</v>
      </c>
      <c r="AX30" s="115">
        <f>'27'!AZ31+'27'!AZ58</f>
        <v>0</v>
      </c>
      <c r="AY30" s="115">
        <f>'27'!BA31+'27'!BA58</f>
        <v>0</v>
      </c>
      <c r="AZ30" s="115">
        <f>'27'!BB31+'27'!BB58</f>
        <v>0</v>
      </c>
      <c r="BA30" s="115">
        <f>'27'!BC31+'27'!BC58</f>
        <v>0</v>
      </c>
      <c r="BB30" s="115">
        <f>'27'!BD31+'27'!BD58</f>
        <v>0</v>
      </c>
      <c r="BC30" s="115">
        <f>'27'!BE31+'27'!BE58</f>
        <v>0</v>
      </c>
      <c r="BD30" s="115">
        <f>'27'!BF31+'27'!BF58</f>
        <v>0</v>
      </c>
      <c r="BE30" s="115">
        <f>'27'!BG31+'27'!BG58</f>
        <v>0</v>
      </c>
      <c r="BF30" s="115">
        <f>'27'!BH31+'27'!BH58</f>
        <v>0</v>
      </c>
      <c r="BG30" s="115">
        <f>'27'!BI31+'27'!BI58</f>
        <v>0</v>
      </c>
      <c r="BH30" s="115">
        <f>'27'!BJ31+'27'!BJ58</f>
        <v>0</v>
      </c>
      <c r="BI30" s="115">
        <f>'27'!BK31+'27'!BK58</f>
        <v>0</v>
      </c>
      <c r="BJ30" s="115">
        <f>'27'!BL31+'27'!BL58</f>
        <v>0</v>
      </c>
      <c r="BK30" s="115">
        <f>'27'!BM31+'27'!BM58</f>
        <v>0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</v>
      </c>
      <c r="BT30" s="115">
        <f>'27'!BV31+'27'!BV58</f>
        <v>0</v>
      </c>
      <c r="BU30" s="115">
        <f>'27'!BW31+'27'!BW58</f>
        <v>0</v>
      </c>
      <c r="BV30" s="115">
        <f>'27'!BX31+'27'!BX58</f>
        <v>1.02</v>
      </c>
      <c r="BW30" s="115">
        <f>'27'!BY31+'27'!BY58</f>
        <v>0</v>
      </c>
      <c r="BX30" s="115">
        <f>'27'!BZ31+'27'!BZ58</f>
        <v>0</v>
      </c>
      <c r="BY30" s="130">
        <f>'27'!C33+'27'!C60</f>
        <v>1037</v>
      </c>
    </row>
    <row r="31" spans="1:77" ht="15">
      <c r="A31" s="124">
        <v>44255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44256</v>
      </c>
      <c r="B32" s="115">
        <f>'29'!D31+'29'!D58</f>
        <v>0</v>
      </c>
      <c r="C32" s="115">
        <f>'29'!E31+'29'!E58</f>
        <v>0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0</v>
      </c>
      <c r="K32" s="115">
        <f>'29'!M31+'29'!M58</f>
        <v>0</v>
      </c>
      <c r="L32" s="115">
        <f>('29'!N31+'29'!N58)</f>
        <v>0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0</v>
      </c>
      <c r="X32" s="115">
        <f>'29'!Z31+'29'!Z58</f>
        <v>0</v>
      </c>
      <c r="Y32" s="115">
        <f>'29'!AA31+'29'!AA58</f>
        <v>0</v>
      </c>
      <c r="Z32" s="115">
        <f>'29'!AB31+'29'!AB58</f>
        <v>0</v>
      </c>
      <c r="AA32" s="115">
        <f>'29'!AC31+'29'!AC58</f>
        <v>0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0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0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</v>
      </c>
      <c r="AQ32" s="115">
        <f>'29'!AS31+'29'!AS58</f>
        <v>0</v>
      </c>
      <c r="AR32" s="115">
        <f>'29'!AT31+'29'!AT58</f>
        <v>0</v>
      </c>
      <c r="AS32" s="115">
        <f>'29'!AU31+'29'!AU58</f>
        <v>0</v>
      </c>
      <c r="AT32" s="115">
        <f>'29'!AV31+'29'!AV58</f>
        <v>0</v>
      </c>
      <c r="AU32" s="115">
        <f>'29'!AW31+'29'!AW58</f>
        <v>0</v>
      </c>
      <c r="AV32" s="115">
        <f>'29'!AX31+'29'!AX58</f>
        <v>0</v>
      </c>
      <c r="AW32" s="115">
        <f>'29'!AY31+'29'!AY58</f>
        <v>0</v>
      </c>
      <c r="AX32" s="115">
        <f>'29'!AZ31+'29'!AZ58</f>
        <v>0</v>
      </c>
      <c r="AY32" s="115">
        <f>'29'!BA31+'29'!BA58</f>
        <v>0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0</v>
      </c>
      <c r="BH32" s="115">
        <f>'29'!BJ31+'29'!BJ58</f>
        <v>0</v>
      </c>
      <c r="BI32" s="115">
        <f>'29'!BK31+'29'!BK58</f>
        <v>0</v>
      </c>
      <c r="BJ32" s="115">
        <f>'29'!BL31+'29'!BL58</f>
        <v>0</v>
      </c>
      <c r="BK32" s="115">
        <f>'29'!BM31+'29'!BM58</f>
        <v>0</v>
      </c>
      <c r="BL32" s="115">
        <f>'29'!BN31+'29'!BN58</f>
        <v>0</v>
      </c>
      <c r="BM32" s="115">
        <f>'29'!BO31+'29'!BO58</f>
        <v>0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0</v>
      </c>
      <c r="BW32" s="115">
        <f>'29'!BY31+'29'!BY58</f>
        <v>0</v>
      </c>
      <c r="BX32" s="115">
        <f>'29'!BZ31+'29'!BZ58</f>
        <v>0</v>
      </c>
      <c r="BY32" s="130">
        <f>'29'!C33+'29'!C60</f>
        <v>0</v>
      </c>
    </row>
    <row r="33" spans="1:77" ht="15">
      <c r="A33" s="124">
        <v>44257</v>
      </c>
      <c r="B33" s="115">
        <f>'30'!D31+'30'!D58</f>
        <v>0</v>
      </c>
      <c r="C33" s="115">
        <f>'30'!E31+'30'!E58</f>
        <v>0</v>
      </c>
      <c r="D33" s="115">
        <f>'30'!F31+'30'!F58</f>
        <v>0</v>
      </c>
      <c r="E33" s="115">
        <f>'30'!G31+'30'!G58</f>
        <v>0</v>
      </c>
      <c r="F33" s="115">
        <f>'30'!H31+'30'!H58</f>
        <v>0</v>
      </c>
      <c r="G33" s="115">
        <f>'30'!I31+'30'!I58</f>
        <v>0</v>
      </c>
      <c r="H33" s="115">
        <f>'30'!J31+'30'!J58</f>
        <v>0</v>
      </c>
      <c r="I33" s="115">
        <f>'30'!K31+'30'!K58</f>
        <v>0</v>
      </c>
      <c r="J33" s="115">
        <f>'30'!L31+'30'!L58</f>
        <v>0</v>
      </c>
      <c r="K33" s="115">
        <f>'30'!M31+'30'!M58</f>
        <v>0</v>
      </c>
      <c r="L33" s="115">
        <f>'30'!N31+'30'!N58</f>
        <v>0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</v>
      </c>
      <c r="U33" s="115">
        <f>'30'!W31+'30'!W58</f>
        <v>0</v>
      </c>
      <c r="V33" s="115">
        <f>'30'!X31+'30'!X58</f>
        <v>0</v>
      </c>
      <c r="W33" s="115">
        <f>'30'!Y31+'30'!Y58</f>
        <v>0</v>
      </c>
      <c r="X33" s="115">
        <f>'30'!Z31+'30'!Z58</f>
        <v>0</v>
      </c>
      <c r="Y33" s="115">
        <f>'30'!AA31+'30'!AA58</f>
        <v>0</v>
      </c>
      <c r="Z33" s="115">
        <f>'30'!AB31+'30'!AB58</f>
        <v>0</v>
      </c>
      <c r="AA33" s="115">
        <f>'30'!AC31+'30'!AC58</f>
        <v>0</v>
      </c>
      <c r="AB33" s="115">
        <f>'30'!AD31+'30'!AD58</f>
        <v>0</v>
      </c>
      <c r="AC33" s="115">
        <f>'30'!AE31+'30'!AE58</f>
        <v>0</v>
      </c>
      <c r="AD33" s="115">
        <f>'30'!AF31+'30'!AF58</f>
        <v>0</v>
      </c>
      <c r="AE33" s="115">
        <f>'30'!AG31+'30'!AG58</f>
        <v>0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0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0</v>
      </c>
      <c r="AW33" s="115">
        <f>'30'!AY31+'30'!AY58</f>
        <v>0</v>
      </c>
      <c r="AX33" s="115">
        <f>'30'!AZ31+'30'!AZ58</f>
        <v>0</v>
      </c>
      <c r="AY33" s="115">
        <f>'30'!BA31+'30'!BA58</f>
        <v>0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0</v>
      </c>
      <c r="BI33" s="115">
        <f>'30'!BK31+'30'!BK58</f>
        <v>0</v>
      </c>
      <c r="BJ33" s="115">
        <f>'30'!BL31+'30'!BL58</f>
        <v>0</v>
      </c>
      <c r="BK33" s="115">
        <f>'30'!BM31+'30'!BM58</f>
        <v>0</v>
      </c>
      <c r="BL33" s="115">
        <f>'30'!BN31+'30'!BN58</f>
        <v>0</v>
      </c>
      <c r="BM33" s="115">
        <f>'30'!BO31+'30'!BO58</f>
        <v>0</v>
      </c>
      <c r="BN33" s="115">
        <f>'30'!BP31+'30'!BP58</f>
        <v>0</v>
      </c>
      <c r="BO33" s="115">
        <f>'30'!BQ31+'30'!BQ58</f>
        <v>0</v>
      </c>
      <c r="BP33" s="115">
        <f>'30'!BR31+'30'!BR58</f>
        <v>0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0</v>
      </c>
      <c r="BU33" s="115">
        <f>'30'!BW31+'30'!BW58</f>
        <v>0</v>
      </c>
      <c r="BV33" s="115">
        <f>'30'!BX31+'30'!BX58</f>
        <v>0</v>
      </c>
      <c r="BW33" s="115">
        <f>'30'!BY31+'30'!BY58</f>
        <v>0</v>
      </c>
      <c r="BX33" s="115">
        <f>'30'!BZ31+'30'!BZ58</f>
        <v>0</v>
      </c>
      <c r="BY33" s="59">
        <f>'30'!C33+'30'!C60</f>
        <v>0</v>
      </c>
    </row>
    <row r="34" spans="1:77" ht="15">
      <c r="A34" s="124">
        <v>44258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0</v>
      </c>
      <c r="K34" s="115">
        <f>'31'!M31+'31'!M58</f>
        <v>0</v>
      </c>
      <c r="L34" s="115">
        <f>'31'!N31+'31'!N58</f>
        <v>0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0</v>
      </c>
      <c r="U34" s="115">
        <f>'31'!W31+'31'!W58</f>
        <v>0</v>
      </c>
      <c r="V34" s="115">
        <f>'31'!X31+'31'!X58</f>
        <v>0</v>
      </c>
      <c r="W34" s="115">
        <f>'31'!Y31+'31'!Y58</f>
        <v>0</v>
      </c>
      <c r="X34" s="115">
        <f>'31'!Z31+'31'!Z58</f>
        <v>0</v>
      </c>
      <c r="Y34" s="115">
        <f>'31'!AA31+'31'!AA58</f>
        <v>0</v>
      </c>
      <c r="Z34" s="115">
        <f>'31'!AB31+'31'!AB58</f>
        <v>0</v>
      </c>
      <c r="AA34" s="115">
        <f>'31'!AC31+'31'!AC58</f>
        <v>0</v>
      </c>
      <c r="AB34" s="115">
        <f>'31'!AD31+'31'!AD58</f>
        <v>0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0</v>
      </c>
      <c r="AS34" s="115">
        <f>'31'!AU31+'31'!AU58</f>
        <v>0</v>
      </c>
      <c r="AT34" s="115">
        <f>'31'!AV31+'31'!AV58</f>
        <v>0</v>
      </c>
      <c r="AU34" s="115">
        <f>'31'!AW31+'31'!AW58</f>
        <v>0</v>
      </c>
      <c r="AV34" s="115">
        <f>'31'!AX31+'31'!AX58</f>
        <v>0</v>
      </c>
      <c r="AW34" s="115">
        <f>'31'!AY31+'31'!AY58</f>
        <v>0</v>
      </c>
      <c r="AX34" s="115">
        <f>'31'!AZ31+'31'!AZ58</f>
        <v>0</v>
      </c>
      <c r="AY34" s="115">
        <f>'31'!BA31+'31'!BA58</f>
        <v>0</v>
      </c>
      <c r="AZ34" s="115">
        <f>'31'!BB31+'31'!BB58</f>
        <v>0</v>
      </c>
      <c r="BA34" s="115">
        <f>'31'!BC31+'31'!BC58</f>
        <v>0</v>
      </c>
      <c r="BB34" s="115">
        <f>'31'!BD31+'31'!BD58</f>
        <v>0</v>
      </c>
      <c r="BC34" s="115">
        <f>'31'!BE31+'31'!BE58</f>
        <v>0</v>
      </c>
      <c r="BD34" s="115">
        <f>'31'!BF31+'31'!BF58</f>
        <v>0</v>
      </c>
      <c r="BE34" s="115">
        <f>'31'!BG31+'31'!BG58</f>
        <v>0</v>
      </c>
      <c r="BF34" s="115">
        <f>'31'!BH31+'31'!BH58</f>
        <v>0</v>
      </c>
      <c r="BG34" s="115">
        <f>'31'!BI31+'31'!BI58</f>
        <v>0</v>
      </c>
      <c r="BH34" s="115">
        <f>'31'!BJ31+'31'!BJ58</f>
        <v>0</v>
      </c>
      <c r="BI34" s="115">
        <f>'31'!BK31+'31'!BK58</f>
        <v>0</v>
      </c>
      <c r="BJ34" s="115">
        <f>'31'!BL31+'31'!BL58</f>
        <v>0</v>
      </c>
      <c r="BK34" s="115">
        <f>'31'!BM31+'31'!BM58</f>
        <v>0</v>
      </c>
      <c r="BL34" s="115">
        <f>'31'!BN31+'31'!BN58</f>
        <v>0</v>
      </c>
      <c r="BM34" s="115">
        <f>'31'!BO31+'31'!BO58</f>
        <v>0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</v>
      </c>
      <c r="BU34" s="115">
        <f>'31'!BW31+'31'!BW58</f>
        <v>0</v>
      </c>
      <c r="BV34" s="115">
        <f>'31'!BX31+'31'!BX58</f>
        <v>0</v>
      </c>
      <c r="BW34" s="115">
        <f>'31'!BY31+'31'!BY58</f>
        <v>0</v>
      </c>
      <c r="BX34" s="115">
        <f>'31'!BZ31+'31'!BZ58</f>
        <v>0</v>
      </c>
      <c r="BY34" s="59">
        <f>'31'!C33+'31'!C60</f>
        <v>0</v>
      </c>
    </row>
    <row r="35" spans="1:77" ht="15">
      <c r="A35" s="132" t="s">
        <v>124</v>
      </c>
      <c r="B35" s="129">
        <f>ROUND((SUM(B4:B34)),3)</f>
        <v>0.47599999999999998</v>
      </c>
      <c r="C35" s="129">
        <f t="shared" ref="C35:BN35" si="0">ROUND((SUM(C4:C34)),3)</f>
        <v>41</v>
      </c>
      <c r="D35" s="129">
        <f t="shared" si="0"/>
        <v>41</v>
      </c>
      <c r="E35" s="129">
        <f>ROUND((SUM(E4:E34)),3)</f>
        <v>89</v>
      </c>
      <c r="F35" s="129">
        <f t="shared" si="0"/>
        <v>0</v>
      </c>
      <c r="G35" s="129">
        <f t="shared" si="0"/>
        <v>0</v>
      </c>
      <c r="H35" s="129">
        <f t="shared" si="0"/>
        <v>5.07</v>
      </c>
      <c r="I35" s="129">
        <f t="shared" si="0"/>
        <v>82</v>
      </c>
      <c r="J35" s="129">
        <f t="shared" si="0"/>
        <v>2.0139999999999998</v>
      </c>
      <c r="K35" s="129">
        <f t="shared" si="0"/>
        <v>1.607</v>
      </c>
      <c r="L35" s="129">
        <f>ROUND((SUM(L4:L34)),3)</f>
        <v>2.238</v>
      </c>
      <c r="M35" s="129">
        <f t="shared" si="0"/>
        <v>1.157</v>
      </c>
      <c r="N35" s="129">
        <f t="shared" si="0"/>
        <v>8.2000000000000003E-2</v>
      </c>
      <c r="O35" s="129">
        <f t="shared" si="0"/>
        <v>89</v>
      </c>
      <c r="P35" s="129">
        <f t="shared" si="0"/>
        <v>0.48</v>
      </c>
      <c r="Q35" s="129">
        <f t="shared" si="0"/>
        <v>41</v>
      </c>
      <c r="R35" s="129">
        <f t="shared" si="0"/>
        <v>1.536</v>
      </c>
      <c r="S35" s="129">
        <f t="shared" si="0"/>
        <v>3.24</v>
      </c>
      <c r="T35" s="129">
        <f t="shared" si="0"/>
        <v>1.4870000000000001</v>
      </c>
      <c r="U35" s="129">
        <f t="shared" si="0"/>
        <v>1.107</v>
      </c>
      <c r="V35" s="129">
        <f t="shared" si="0"/>
        <v>0.89</v>
      </c>
      <c r="W35" s="129">
        <f t="shared" si="0"/>
        <v>0.14699999999999999</v>
      </c>
      <c r="X35" s="129">
        <f t="shared" si="0"/>
        <v>0</v>
      </c>
      <c r="Y35" s="129">
        <f t="shared" si="0"/>
        <v>10.98</v>
      </c>
      <c r="Z35" s="129">
        <f t="shared" si="0"/>
        <v>20.72</v>
      </c>
      <c r="AA35" s="129">
        <f t="shared" si="0"/>
        <v>1.161</v>
      </c>
      <c r="AB35" s="129">
        <f t="shared" si="0"/>
        <v>24</v>
      </c>
      <c r="AC35" s="129">
        <f t="shared" si="0"/>
        <v>96</v>
      </c>
      <c r="AD35" s="129">
        <f t="shared" si="0"/>
        <v>1.1499999999999999</v>
      </c>
      <c r="AE35" s="129">
        <f t="shared" si="0"/>
        <v>2.3780000000000001</v>
      </c>
      <c r="AF35" s="129">
        <f t="shared" si="0"/>
        <v>1.536</v>
      </c>
      <c r="AG35" s="129">
        <f t="shared" si="0"/>
        <v>0</v>
      </c>
      <c r="AH35" s="129">
        <f t="shared" si="0"/>
        <v>0</v>
      </c>
      <c r="AI35" s="129">
        <f t="shared" si="0"/>
        <v>0.20499999999999999</v>
      </c>
      <c r="AJ35" s="129">
        <f t="shared" si="0"/>
        <v>2.46</v>
      </c>
      <c r="AK35" s="129">
        <f t="shared" si="0"/>
        <v>0</v>
      </c>
      <c r="AL35" s="129">
        <f t="shared" si="0"/>
        <v>3.2879999999999998</v>
      </c>
      <c r="AM35" s="129">
        <f t="shared" si="0"/>
        <v>0.38400000000000001</v>
      </c>
      <c r="AN35" s="129">
        <f t="shared" si="0"/>
        <v>0</v>
      </c>
      <c r="AO35" s="129">
        <f t="shared" si="0"/>
        <v>0</v>
      </c>
      <c r="AP35" s="129">
        <f t="shared" si="0"/>
        <v>3.91</v>
      </c>
      <c r="AQ35" s="129">
        <f t="shared" si="0"/>
        <v>3.06</v>
      </c>
      <c r="AR35" s="129">
        <f t="shared" si="0"/>
        <v>1.583</v>
      </c>
      <c r="AS35" s="129">
        <f t="shared" si="0"/>
        <v>0</v>
      </c>
      <c r="AT35" s="129">
        <f t="shared" si="0"/>
        <v>9.44</v>
      </c>
      <c r="AU35" s="129">
        <f t="shared" si="0"/>
        <v>0</v>
      </c>
      <c r="AV35" s="129">
        <f t="shared" si="0"/>
        <v>1.3029999999999999</v>
      </c>
      <c r="AW35" s="129">
        <f t="shared" si="0"/>
        <v>1.008</v>
      </c>
      <c r="AX35" s="129">
        <f t="shared" si="0"/>
        <v>0</v>
      </c>
      <c r="AY35" s="129">
        <f t="shared" si="0"/>
        <v>18.013999999999999</v>
      </c>
      <c r="AZ35" s="129">
        <f t="shared" si="0"/>
        <v>0</v>
      </c>
      <c r="BA35" s="129">
        <f t="shared" si="0"/>
        <v>0</v>
      </c>
      <c r="BB35" s="129">
        <f t="shared" si="0"/>
        <v>4.5730000000000004</v>
      </c>
      <c r="BC35" s="129">
        <f t="shared" si="0"/>
        <v>0</v>
      </c>
      <c r="BD35" s="129">
        <f t="shared" si="0"/>
        <v>0</v>
      </c>
      <c r="BE35" s="129">
        <f t="shared" si="0"/>
        <v>0.19500000000000001</v>
      </c>
      <c r="BF35" s="129">
        <f t="shared" si="0"/>
        <v>65</v>
      </c>
      <c r="BG35" s="129">
        <f t="shared" si="0"/>
        <v>3.49</v>
      </c>
      <c r="BH35" s="129">
        <f t="shared" si="0"/>
        <v>21.376999999999999</v>
      </c>
      <c r="BI35" s="129">
        <f t="shared" si="0"/>
        <v>4.3689999999999998</v>
      </c>
      <c r="BJ35" s="129">
        <f t="shared" si="0"/>
        <v>7.91</v>
      </c>
      <c r="BK35" s="129">
        <f t="shared" si="0"/>
        <v>0.41</v>
      </c>
      <c r="BL35" s="129">
        <f t="shared" si="0"/>
        <v>0</v>
      </c>
      <c r="BM35" s="129">
        <f t="shared" si="0"/>
        <v>5.8959999999999999</v>
      </c>
      <c r="BN35" s="129">
        <f t="shared" si="0"/>
        <v>0</v>
      </c>
      <c r="BO35" s="129">
        <f t="shared" ref="BO35:BX35" si="1">ROUND((SUM(BO4:BO34)),3)</f>
        <v>6.72</v>
      </c>
      <c r="BP35" s="129">
        <f t="shared" si="1"/>
        <v>4.0999999999999996</v>
      </c>
      <c r="BQ35" s="129">
        <f t="shared" si="1"/>
        <v>3.06</v>
      </c>
      <c r="BR35" s="129">
        <f t="shared" si="1"/>
        <v>0</v>
      </c>
      <c r="BS35" s="129">
        <f t="shared" si="1"/>
        <v>0</v>
      </c>
      <c r="BT35" s="129">
        <f t="shared" si="1"/>
        <v>11.87</v>
      </c>
      <c r="BU35" s="129">
        <f t="shared" si="1"/>
        <v>34</v>
      </c>
      <c r="BV35" s="129">
        <f t="shared" si="1"/>
        <v>27.9</v>
      </c>
      <c r="BW35" s="129">
        <f t="shared" si="1"/>
        <v>0</v>
      </c>
      <c r="BX35" s="129">
        <f t="shared" si="1"/>
        <v>75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125</v>
      </c>
      <c r="B37" s="201">
        <f>ROUND((B35*B36),2)</f>
        <v>40.46</v>
      </c>
      <c r="C37" s="201">
        <f>ROUND((C35*C36),2)</f>
        <v>861</v>
      </c>
      <c r="D37" s="201">
        <f t="shared" ref="D37:BN37" si="2">ROUND((D35*D36),2)</f>
        <v>861</v>
      </c>
      <c r="E37" s="201">
        <f t="shared" si="2"/>
        <v>534</v>
      </c>
      <c r="F37" s="201">
        <f t="shared" si="2"/>
        <v>0</v>
      </c>
      <c r="G37" s="201">
        <f t="shared" si="2"/>
        <v>0</v>
      </c>
      <c r="H37" s="201">
        <f t="shared" si="2"/>
        <v>430.95</v>
      </c>
      <c r="I37" s="201">
        <f t="shared" si="2"/>
        <v>1722</v>
      </c>
      <c r="J37" s="201">
        <f t="shared" si="2"/>
        <v>281.95999999999998</v>
      </c>
      <c r="K37" s="201">
        <f t="shared" si="2"/>
        <v>89.99</v>
      </c>
      <c r="L37" s="201">
        <f t="shared" si="2"/>
        <v>22.38</v>
      </c>
      <c r="M37" s="201">
        <f t="shared" si="2"/>
        <v>277.68</v>
      </c>
      <c r="N37" s="201">
        <f t="shared" si="2"/>
        <v>57.4</v>
      </c>
      <c r="O37" s="201">
        <f t="shared" si="2"/>
        <v>712</v>
      </c>
      <c r="P37" s="201">
        <f t="shared" si="2"/>
        <v>76.8</v>
      </c>
      <c r="Q37" s="201">
        <f t="shared" si="2"/>
        <v>410</v>
      </c>
      <c r="R37" s="201">
        <f t="shared" si="2"/>
        <v>230.4</v>
      </c>
      <c r="S37" s="201">
        <f t="shared" si="2"/>
        <v>356.4</v>
      </c>
      <c r="T37" s="201">
        <f t="shared" si="2"/>
        <v>193.31</v>
      </c>
      <c r="U37" s="201">
        <f t="shared" si="2"/>
        <v>166.05</v>
      </c>
      <c r="V37" s="201">
        <f t="shared" si="2"/>
        <v>133.5</v>
      </c>
      <c r="W37" s="201">
        <f t="shared" si="2"/>
        <v>5.88</v>
      </c>
      <c r="X37" s="201">
        <f t="shared" si="2"/>
        <v>0</v>
      </c>
      <c r="Y37" s="201">
        <f t="shared" si="2"/>
        <v>658.8</v>
      </c>
      <c r="Z37" s="201">
        <f t="shared" si="2"/>
        <v>1450.4</v>
      </c>
      <c r="AA37" s="201">
        <f t="shared" si="2"/>
        <v>191.57</v>
      </c>
      <c r="AB37" s="201">
        <f t="shared" si="2"/>
        <v>504</v>
      </c>
      <c r="AC37" s="201">
        <f t="shared" si="2"/>
        <v>1008</v>
      </c>
      <c r="AD37" s="201">
        <f t="shared" si="2"/>
        <v>63.25</v>
      </c>
      <c r="AE37" s="201">
        <f t="shared" si="2"/>
        <v>214.02</v>
      </c>
      <c r="AF37" s="201">
        <f t="shared" si="2"/>
        <v>69.12</v>
      </c>
      <c r="AG37" s="201">
        <f t="shared" si="2"/>
        <v>0</v>
      </c>
      <c r="AH37" s="201">
        <f t="shared" si="2"/>
        <v>0</v>
      </c>
      <c r="AI37" s="201">
        <f t="shared" si="2"/>
        <v>10.25</v>
      </c>
      <c r="AJ37" s="201">
        <f t="shared" si="2"/>
        <v>135.30000000000001</v>
      </c>
      <c r="AK37" s="201">
        <f t="shared" si="2"/>
        <v>0</v>
      </c>
      <c r="AL37" s="201">
        <f t="shared" si="2"/>
        <v>197.28</v>
      </c>
      <c r="AM37" s="201">
        <f t="shared" si="2"/>
        <v>19.2</v>
      </c>
      <c r="AN37" s="201">
        <f t="shared" si="2"/>
        <v>0</v>
      </c>
      <c r="AO37" s="201">
        <f t="shared" si="2"/>
        <v>0</v>
      </c>
      <c r="AP37" s="201">
        <f t="shared" si="2"/>
        <v>782</v>
      </c>
      <c r="AQ37" s="201">
        <f t="shared" si="2"/>
        <v>244.8</v>
      </c>
      <c r="AR37" s="201">
        <f t="shared" si="2"/>
        <v>949.8</v>
      </c>
      <c r="AS37" s="201">
        <f t="shared" si="2"/>
        <v>0</v>
      </c>
      <c r="AT37" s="201">
        <f t="shared" si="2"/>
        <v>708</v>
      </c>
      <c r="AU37" s="201">
        <f t="shared" si="2"/>
        <v>0</v>
      </c>
      <c r="AV37" s="201">
        <f t="shared" si="2"/>
        <v>357.02</v>
      </c>
      <c r="AW37" s="201">
        <f t="shared" si="2"/>
        <v>453.6</v>
      </c>
      <c r="AX37" s="201">
        <f t="shared" si="2"/>
        <v>0</v>
      </c>
      <c r="AY37" s="201">
        <f t="shared" si="2"/>
        <v>3242.52</v>
      </c>
      <c r="AZ37" s="201">
        <f t="shared" si="2"/>
        <v>0</v>
      </c>
      <c r="BA37" s="201">
        <f t="shared" si="2"/>
        <v>0</v>
      </c>
      <c r="BB37" s="201">
        <f t="shared" si="2"/>
        <v>1371.9</v>
      </c>
      <c r="BC37" s="201">
        <f t="shared" si="2"/>
        <v>0</v>
      </c>
      <c r="BD37" s="201">
        <f t="shared" si="2"/>
        <v>0</v>
      </c>
      <c r="BE37" s="201">
        <f t="shared" si="2"/>
        <v>58.5</v>
      </c>
      <c r="BF37" s="201">
        <f t="shared" si="2"/>
        <v>1365</v>
      </c>
      <c r="BG37" s="201">
        <f t="shared" si="2"/>
        <v>73.290000000000006</v>
      </c>
      <c r="BH37" s="201">
        <f t="shared" si="2"/>
        <v>748.2</v>
      </c>
      <c r="BI37" s="201">
        <f t="shared" si="2"/>
        <v>96.12</v>
      </c>
      <c r="BJ37" s="201">
        <f t="shared" si="2"/>
        <v>253.12</v>
      </c>
      <c r="BK37" s="201">
        <f t="shared" si="2"/>
        <v>57.4</v>
      </c>
      <c r="BL37" s="201">
        <f t="shared" si="2"/>
        <v>0</v>
      </c>
      <c r="BM37" s="201">
        <f t="shared" si="2"/>
        <v>176.88</v>
      </c>
      <c r="BN37" s="201">
        <f t="shared" si="2"/>
        <v>0</v>
      </c>
      <c r="BO37" s="201">
        <f t="shared" ref="BO37:BX37" si="3">ROUND((BO35*BO36),2)</f>
        <v>1075.2</v>
      </c>
      <c r="BP37" s="201">
        <f t="shared" si="3"/>
        <v>410</v>
      </c>
      <c r="BQ37" s="201">
        <f t="shared" si="3"/>
        <v>459</v>
      </c>
      <c r="BR37" s="201">
        <f t="shared" si="3"/>
        <v>0</v>
      </c>
      <c r="BS37" s="201">
        <f t="shared" si="3"/>
        <v>0</v>
      </c>
      <c r="BT37" s="201">
        <f t="shared" si="3"/>
        <v>1068.3</v>
      </c>
      <c r="BU37" s="201">
        <f t="shared" si="3"/>
        <v>714</v>
      </c>
      <c r="BV37" s="201">
        <f t="shared" si="3"/>
        <v>1116</v>
      </c>
      <c r="BW37" s="201">
        <f t="shared" si="3"/>
        <v>0</v>
      </c>
      <c r="BX37" s="201">
        <f t="shared" si="3"/>
        <v>600</v>
      </c>
      <c r="BY37" s="200">
        <f>SUM(BY4:BY34)</f>
        <v>28365</v>
      </c>
    </row>
    <row r="38" spans="1:77" ht="21">
      <c r="A38" s="465" t="s">
        <v>126</v>
      </c>
      <c r="B38" s="449"/>
      <c r="C38" s="417"/>
      <c r="D38" s="466">
        <f>SUM(B37:BX37)</f>
        <v>28365.000000000004</v>
      </c>
      <c r="E38" s="467"/>
      <c r="F38" s="467"/>
      <c r="G38" s="467"/>
      <c r="H38" s="467"/>
      <c r="I38" s="467"/>
      <c r="J38" s="467"/>
      <c r="K38" s="468"/>
      <c r="M38" s="288"/>
      <c r="AB38" s="61"/>
    </row>
    <row r="39" spans="1:77" ht="18.75">
      <c r="A39" s="465" t="s">
        <v>127</v>
      </c>
      <c r="B39" s="449"/>
      <c r="C39" s="449"/>
      <c r="D39" s="449"/>
      <c r="E39" s="449"/>
      <c r="F39" s="62"/>
      <c r="G39" s="62"/>
      <c r="H39" s="469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465</v>
      </c>
      <c r="I39" s="449"/>
      <c r="J39" s="449"/>
      <c r="K39" s="449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>
        <f>D38/H39</f>
        <v>61.000000000000007</v>
      </c>
      <c r="K40" s="449"/>
      <c r="P40" s="197"/>
    </row>
    <row r="41" spans="1:77" hidden="1">
      <c r="P41" s="197">
        <f>ROUND(($BY$37-((SUM($B$37:$K$37))+(SUM($M$37:$BX$37)))),3)</f>
        <v>22.38</v>
      </c>
      <c r="Q41" s="195">
        <f>P41/10</f>
        <v>2.238</v>
      </c>
      <c r="R41" s="125">
        <f>ROUND((SUM(A45:A75)),3)</f>
        <v>2.242</v>
      </c>
      <c r="S41" s="125">
        <f>ROUND(R41-Q41,3)</f>
        <v>4.0000000000000001E-3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>
        <f>'01'!N31+'01'!N58</f>
        <v>0.12839999999999999</v>
      </c>
    </row>
    <row r="46" spans="1:77" ht="15" hidden="1">
      <c r="A46" s="115">
        <f>'02'!N31+'02'!N58</f>
        <v>0.11880000000000002</v>
      </c>
    </row>
    <row r="47" spans="1:77" ht="15" hidden="1">
      <c r="A47" s="115">
        <f>'03'!N31+'03'!N58</f>
        <v>0.15719999999999998</v>
      </c>
    </row>
    <row r="48" spans="1:77" ht="15" hidden="1">
      <c r="A48" s="115">
        <f>'04'!N31+'04'!N58</f>
        <v>0.1104</v>
      </c>
    </row>
    <row r="49" spans="1:1" ht="15" hidden="1">
      <c r="A49" s="115">
        <f>'05'!N31+'05'!N58</f>
        <v>0.10560000000000001</v>
      </c>
    </row>
    <row r="50" spans="1:1" ht="15" hidden="1">
      <c r="A50" s="115">
        <f>'06'!N31+'06'!N58</f>
        <v>3.9099999999999996E-2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0.14639999999999997</v>
      </c>
    </row>
    <row r="53" spans="1:1" ht="15" hidden="1">
      <c r="A53" s="115">
        <f>'09'!N31+'09'!N58</f>
        <v>0.12552000000000002</v>
      </c>
    </row>
    <row r="54" spans="1:1" ht="15" hidden="1">
      <c r="A54" s="115">
        <f>'10'!N31+'10'!N58</f>
        <v>0.108</v>
      </c>
    </row>
    <row r="55" spans="1:1" ht="15" hidden="1">
      <c r="A55" s="115">
        <f>'11'!N31+'11'!N58</f>
        <v>0.10752</v>
      </c>
    </row>
    <row r="56" spans="1:1" ht="15" hidden="1">
      <c r="A56" s="115">
        <f>'12'!N31+'12'!N58</f>
        <v>0.13439999999999996</v>
      </c>
    </row>
    <row r="57" spans="1:1" ht="15" hidden="1">
      <c r="A57" s="115">
        <f>'13'!N31+'13'!N58</f>
        <v>6.6299999999999998E-2</v>
      </c>
    </row>
    <row r="58" spans="1:1" ht="15" hidden="1">
      <c r="A58" s="115">
        <f>'14'!N31+'14'!N58</f>
        <v>0</v>
      </c>
    </row>
    <row r="59" spans="1:1" ht="15" hidden="1">
      <c r="A59" s="115">
        <f>'15'!N31+'15'!N58</f>
        <v>9.0949999999999989E-2</v>
      </c>
    </row>
    <row r="60" spans="1:1" ht="15" hidden="1">
      <c r="A60" s="115">
        <f>'16'!N31+'16'!N58</f>
        <v>8.4150000000000003E-2</v>
      </c>
    </row>
    <row r="61" spans="1:1" ht="15" hidden="1">
      <c r="A61" s="115">
        <f>'17'!N31+'17'!N58</f>
        <v>0.11134999999999999</v>
      </c>
    </row>
    <row r="62" spans="1:1" ht="15" hidden="1">
      <c r="A62" s="115">
        <f>'18'!N31+'18'!N58</f>
        <v>7.8199999999999992E-2</v>
      </c>
    </row>
    <row r="63" spans="1:1" ht="15" hidden="1">
      <c r="A63" s="115">
        <f>'19'!N31+'19'!N58</f>
        <v>7.4800000000000005E-2</v>
      </c>
    </row>
    <row r="64" spans="1:1" ht="15" hidden="1">
      <c r="A64" s="115">
        <f>'20'!N31+'20'!N58</f>
        <v>3.9099999999999996E-2</v>
      </c>
    </row>
    <row r="65" spans="1:1" ht="15" hidden="1">
      <c r="A65" s="115">
        <f>'21'!N31+'21'!N58</f>
        <v>0</v>
      </c>
    </row>
    <row r="66" spans="1:1" ht="15" hidden="1">
      <c r="A66" s="115">
        <f>'22'!N31+'22'!N58</f>
        <v>0</v>
      </c>
    </row>
    <row r="67" spans="1:1" ht="15" hidden="1">
      <c r="A67" s="115">
        <f>'23'!N31+'23'!N58</f>
        <v>0</v>
      </c>
    </row>
    <row r="68" spans="1:1" ht="15" hidden="1">
      <c r="A68" s="115">
        <f>'24'!N31+'24'!N58</f>
        <v>0.108</v>
      </c>
    </row>
    <row r="69" spans="1:1" ht="15" hidden="1">
      <c r="A69" s="115">
        <f>'25'!N31+'25'!N58</f>
        <v>0.10752</v>
      </c>
    </row>
    <row r="70" spans="1:1" ht="15" hidden="1">
      <c r="A70" s="115">
        <f>'26'!N31+'26'!N58</f>
        <v>0.13439999999999996</v>
      </c>
    </row>
    <row r="71" spans="1:1" ht="15" hidden="1">
      <c r="A71" s="115">
        <f>'27'!N31+'27'!N58</f>
        <v>6.6299999999999998E-2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0</v>
      </c>
    </row>
    <row r="74" spans="1:1" ht="15" hidden="1">
      <c r="A74" s="115">
        <f>'30'!N31+'30'!N58</f>
        <v>0</v>
      </c>
    </row>
    <row r="75" spans="1:1" ht="15" hidden="1">
      <c r="A75" s="115">
        <f>'31'!N31+'31'!N58</f>
        <v>0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" right="0.7" top="0.75" bottom="0.75" header="0.3" footer="0.3"/>
  <pageSetup paperSize="9" orientation="landscape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rgb="FFC00000"/>
    <pageSetUpPr fitToPage="1"/>
  </sheetPr>
  <dimension ref="A1:BY75"/>
  <sheetViews>
    <sheetView showZeros="0" topLeftCell="AS16" zoomScale="70" zoomScaleNormal="70" workbookViewId="0">
      <selection activeCell="A2" sqref="A2:BH2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bestFit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bestFit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bestFit="1" customWidth="1"/>
    <col min="54" max="54" width="8.375" bestFit="1" customWidth="1"/>
    <col min="55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bestFit="1" customWidth="1"/>
    <col min="65" max="65" width="8.375" bestFit="1" customWidth="1"/>
    <col min="66" max="66" width="10.375" bestFit="1" customWidth="1"/>
    <col min="67" max="69" width="8.375" bestFit="1" customWidth="1"/>
    <col min="70" max="70" width="7" bestFit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61" t="s">
        <v>407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</row>
    <row r="2" spans="1:77" ht="30" customHeight="1">
      <c r="A2" s="463" t="str">
        <f>'Автомат. ввод'!N10</f>
        <v>МКОУ " Сангишинская ООШ"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</row>
    <row r="3" spans="1:77" ht="136.5">
      <c r="A3" s="57" t="s">
        <v>122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123</v>
      </c>
    </row>
    <row r="4" spans="1:77" ht="15">
      <c r="A4" s="124">
        <v>44228</v>
      </c>
      <c r="B4" s="202">
        <f>'01'!D19+'01'!D50</f>
        <v>0</v>
      </c>
      <c r="C4" s="202">
        <f>'01'!E19+'01'!E50</f>
        <v>24</v>
      </c>
      <c r="D4" s="202">
        <f>'01'!F19+'01'!F50</f>
        <v>0</v>
      </c>
      <c r="E4" s="202">
        <f>'01'!G19+'01'!G50</f>
        <v>0</v>
      </c>
      <c r="F4" s="202">
        <f>'01'!H19+'01'!H50</f>
        <v>0</v>
      </c>
      <c r="G4" s="202">
        <f>'01'!I19+'01'!I50</f>
        <v>0</v>
      </c>
      <c r="H4" s="202">
        <f>'01'!J19+'01'!J50</f>
        <v>0</v>
      </c>
      <c r="I4" s="202">
        <f>'01'!K19+'01'!K50</f>
        <v>0</v>
      </c>
      <c r="J4" s="202">
        <f>'01'!L19+'01'!L50</f>
        <v>0.11760000000000001</v>
      </c>
      <c r="K4" s="202">
        <f>'01'!M19+'01'!M50</f>
        <v>0</v>
      </c>
      <c r="L4" s="202">
        <f>'01'!N19+'01'!N50</f>
        <v>0.12839999999999999</v>
      </c>
      <c r="M4" s="202">
        <f>'01'!O19+'01'!O50</f>
        <v>0</v>
      </c>
      <c r="N4" s="202">
        <f>'01'!P19+'01'!P50</f>
        <v>0</v>
      </c>
      <c r="O4" s="202">
        <f>'01'!Q19+'01'!Q50</f>
        <v>0</v>
      </c>
      <c r="P4" s="202">
        <f>'01'!R19+'01'!R50</f>
        <v>0</v>
      </c>
      <c r="Q4" s="202">
        <f>'01'!S19+'01'!S50</f>
        <v>0</v>
      </c>
      <c r="R4" s="202">
        <f>'01'!T19+'01'!T50</f>
        <v>0</v>
      </c>
      <c r="S4" s="202">
        <f>'01'!U19+'01'!U50</f>
        <v>0</v>
      </c>
      <c r="T4" s="202">
        <f>'01'!V19+'01'!V50</f>
        <v>0</v>
      </c>
      <c r="U4" s="202">
        <f>'01'!W19+'01'!W50</f>
        <v>0</v>
      </c>
      <c r="V4" s="202">
        <f>'01'!X19+'01'!X50</f>
        <v>0</v>
      </c>
      <c r="W4" s="202">
        <f>'01'!Y19+'01'!Y50</f>
        <v>2.4E-2</v>
      </c>
      <c r="X4" s="202">
        <f>'01'!Z19+'01'!Z50</f>
        <v>0</v>
      </c>
      <c r="Y4" s="202">
        <f>'01'!AA19+'01'!AA50</f>
        <v>0</v>
      </c>
      <c r="Z4" s="202">
        <f>'01'!AB19+'01'!AB50</f>
        <v>4.8</v>
      </c>
      <c r="AA4" s="202">
        <f>'01'!AC19+'01'!AC50</f>
        <v>0.18</v>
      </c>
      <c r="AB4" s="202">
        <f>'01'!AD19+'01'!AD50</f>
        <v>0</v>
      </c>
      <c r="AC4" s="202">
        <f>'01'!AE19+'01'!AE50</f>
        <v>0</v>
      </c>
      <c r="AD4" s="202">
        <f>'01'!AF19+'01'!AF50</f>
        <v>0</v>
      </c>
      <c r="AE4" s="202">
        <f>'01'!AG19+'01'!AG50</f>
        <v>1.3919999999999999</v>
      </c>
      <c r="AF4" s="202">
        <f>'01'!AH19+'01'!AH50</f>
        <v>0</v>
      </c>
      <c r="AG4" s="202">
        <f>'01'!AI19+'01'!AI50</f>
        <v>0</v>
      </c>
      <c r="AH4" s="202">
        <f>'01'!AJ19+'01'!AJ50</f>
        <v>0</v>
      </c>
      <c r="AI4" s="202">
        <f>'01'!AK19+'01'!AK50</f>
        <v>0</v>
      </c>
      <c r="AJ4" s="202">
        <f>'01'!AL19+'01'!AL50</f>
        <v>0</v>
      </c>
      <c r="AK4" s="202">
        <f>'01'!AM19+'01'!AM50</f>
        <v>0</v>
      </c>
      <c r="AL4" s="202">
        <f>'01'!AN19+'01'!AN50</f>
        <v>0</v>
      </c>
      <c r="AM4" s="202">
        <f>'01'!AO19+'01'!AO50</f>
        <v>0</v>
      </c>
      <c r="AN4" s="202">
        <f>'01'!AP19+'01'!AP50</f>
        <v>0</v>
      </c>
      <c r="AO4" s="202">
        <f>'01'!AQ19+'01'!AQ50</f>
        <v>0</v>
      </c>
      <c r="AP4" s="202">
        <f>'01'!AR19+'01'!AR50</f>
        <v>0</v>
      </c>
      <c r="AQ4" s="202">
        <f>'01'!AS19+'01'!AS50</f>
        <v>0</v>
      </c>
      <c r="AR4" s="202">
        <f>'01'!AT19+'01'!AT50</f>
        <v>0.12</v>
      </c>
      <c r="AS4" s="202">
        <f>'01'!AU19+'01'!AU50</f>
        <v>0</v>
      </c>
      <c r="AT4" s="202">
        <f>'01'!AV19+'01'!AV50</f>
        <v>0</v>
      </c>
      <c r="AU4" s="202">
        <f>'01'!AW19+'01'!AW50</f>
        <v>0</v>
      </c>
      <c r="AV4" s="202">
        <f>'01'!AX19+'01'!AX50</f>
        <v>0.14399999999999999</v>
      </c>
      <c r="AW4" s="202">
        <f>'01'!AY19+'01'!AY50</f>
        <v>0</v>
      </c>
      <c r="AX4" s="202">
        <f>'01'!AZ19+'01'!AZ50</f>
        <v>0</v>
      </c>
      <c r="AY4" s="202">
        <f>'01'!BA19+'01'!BA50</f>
        <v>1.2</v>
      </c>
      <c r="AZ4" s="202">
        <f>'01'!BB19+'01'!BB50</f>
        <v>0</v>
      </c>
      <c r="BA4" s="202">
        <f>'01'!BC19+'01'!BC50</f>
        <v>0</v>
      </c>
      <c r="BB4" s="202">
        <f>'01'!BD19+'01'!BD50</f>
        <v>0</v>
      </c>
      <c r="BC4" s="202">
        <f>'01'!BE19+'01'!BE50</f>
        <v>0</v>
      </c>
      <c r="BD4" s="202">
        <f>'01'!BF19+'01'!BF50</f>
        <v>0</v>
      </c>
      <c r="BE4" s="202">
        <f>'01'!BG19+'01'!BG50</f>
        <v>0</v>
      </c>
      <c r="BF4" s="202">
        <f>'01'!BH19+'01'!BH50</f>
        <v>0</v>
      </c>
      <c r="BG4" s="202">
        <f>'01'!BI19+'01'!BI50</f>
        <v>0.48</v>
      </c>
      <c r="BH4" s="202">
        <f>'01'!BJ19+'01'!BJ50</f>
        <v>0.84</v>
      </c>
      <c r="BI4" s="202">
        <f>'01'!BK19+'01'!BK50</f>
        <v>0.26400000000000001</v>
      </c>
      <c r="BJ4" s="202">
        <f>'01'!BL19+'01'!BL50</f>
        <v>0.26400000000000001</v>
      </c>
      <c r="BK4" s="202">
        <f>'01'!BM19+'01'!BM50</f>
        <v>0</v>
      </c>
      <c r="BL4" s="202">
        <f>'01'!BN19+'01'!BN50</f>
        <v>0</v>
      </c>
      <c r="BM4" s="202">
        <f>'01'!BO19+'01'!BO50</f>
        <v>0.38400000000000001</v>
      </c>
      <c r="BN4" s="202">
        <f>'01'!BP19+'01'!BP50</f>
        <v>0</v>
      </c>
      <c r="BO4" s="202">
        <f>'01'!BQ19+'01'!BQ50</f>
        <v>0</v>
      </c>
      <c r="BP4" s="202">
        <f>'01'!BR19+'01'!BR50</f>
        <v>0</v>
      </c>
      <c r="BQ4" s="202">
        <f>'01'!BS19+'01'!BS50</f>
        <v>0</v>
      </c>
      <c r="BR4" s="202">
        <f>'01'!BT19+'01'!BT50</f>
        <v>0</v>
      </c>
      <c r="BS4" s="202">
        <f>'01'!BU19+'01'!BU50</f>
        <v>0</v>
      </c>
      <c r="BT4" s="202">
        <f>'01'!BV19+'01'!BV50</f>
        <v>0</v>
      </c>
      <c r="BU4" s="202">
        <f>'01'!BW19+'01'!BW50</f>
        <v>0</v>
      </c>
      <c r="BV4" s="202">
        <f>'01'!BX19+'01'!BX50</f>
        <v>1.44</v>
      </c>
      <c r="BW4" s="202">
        <f>'01'!BY19+'01'!BY50</f>
        <v>0</v>
      </c>
      <c r="BX4" s="202">
        <f>'01'!BZ19+'01'!BZ50</f>
        <v>0</v>
      </c>
      <c r="BY4" s="58">
        <f>'01'!C21+'01'!C52</f>
        <v>1464</v>
      </c>
    </row>
    <row r="5" spans="1:77" ht="15">
      <c r="A5" s="124">
        <v>44229</v>
      </c>
      <c r="B5" s="202">
        <f>'02'!D19+'02'!D50</f>
        <v>0</v>
      </c>
      <c r="C5" s="202">
        <f>'02'!E19+'02'!E50</f>
        <v>0</v>
      </c>
      <c r="D5" s="202">
        <f>'02'!F19+'02'!F50</f>
        <v>24</v>
      </c>
      <c r="E5" s="202">
        <f>'02'!G19+'02'!G50</f>
        <v>24</v>
      </c>
      <c r="F5" s="202">
        <f>'02'!H19+'02'!H50</f>
        <v>0</v>
      </c>
      <c r="G5" s="202">
        <f>'02'!I19+'02'!I50</f>
        <v>0</v>
      </c>
      <c r="H5" s="202">
        <f>'02'!J19+'02'!J50</f>
        <v>1.68</v>
      </c>
      <c r="I5" s="202">
        <f>'02'!K19+'02'!K50</f>
        <v>0</v>
      </c>
      <c r="J5" s="202">
        <f>'02'!L19+'02'!L50</f>
        <v>0.108</v>
      </c>
      <c r="K5" s="202">
        <f>'02'!M19+'02'!M50</f>
        <v>0</v>
      </c>
      <c r="L5" s="202">
        <f>'02'!N19+'02'!N50</f>
        <v>0.11880000000000002</v>
      </c>
      <c r="M5" s="202">
        <f>'02'!O19+'02'!O50</f>
        <v>0</v>
      </c>
      <c r="N5" s="202">
        <f>'02'!P19+'02'!P50</f>
        <v>0</v>
      </c>
      <c r="O5" s="202">
        <f>'02'!Q19+'02'!Q50</f>
        <v>0</v>
      </c>
      <c r="P5" s="202">
        <f>'02'!R19+'02'!R50</f>
        <v>0</v>
      </c>
      <c r="Q5" s="202">
        <f>'02'!S19+'02'!S50</f>
        <v>0</v>
      </c>
      <c r="R5" s="202">
        <f>'02'!T19+'02'!T50</f>
        <v>0</v>
      </c>
      <c r="S5" s="202">
        <f>'02'!U19+'02'!U50</f>
        <v>0</v>
      </c>
      <c r="T5" s="202">
        <f>'02'!V19+'02'!V50</f>
        <v>0</v>
      </c>
      <c r="U5" s="202">
        <f>'02'!W19+'02'!W50</f>
        <v>0</v>
      </c>
      <c r="V5" s="202">
        <f>'02'!X19+'02'!X50</f>
        <v>0</v>
      </c>
      <c r="W5" s="202">
        <f>'02'!Y19+'02'!Y50</f>
        <v>2.4E-2</v>
      </c>
      <c r="X5" s="202">
        <f>'02'!Z19+'02'!Z50</f>
        <v>0</v>
      </c>
      <c r="Y5" s="202">
        <f>'02'!AA19+'02'!AA50</f>
        <v>0</v>
      </c>
      <c r="Z5" s="202">
        <f>'02'!AB19+'02'!AB50</f>
        <v>0</v>
      </c>
      <c r="AA5" s="202">
        <f>'02'!AC19+'02'!AC50</f>
        <v>0.06</v>
      </c>
      <c r="AB5" s="202">
        <f>'02'!AD19+'02'!AD50</f>
        <v>0</v>
      </c>
      <c r="AC5" s="202">
        <f>'02'!AE19+'02'!AE50</f>
        <v>0</v>
      </c>
      <c r="AD5" s="202">
        <f>'02'!AF19+'02'!AF50</f>
        <v>0.33600000000000002</v>
      </c>
      <c r="AE5" s="202">
        <f>'02'!AG19+'02'!AG50</f>
        <v>0</v>
      </c>
      <c r="AF5" s="202">
        <f>'02'!AH19+'02'!AH50</f>
        <v>0</v>
      </c>
      <c r="AG5" s="202">
        <f>'02'!AI19+'02'!AI50</f>
        <v>0</v>
      </c>
      <c r="AH5" s="202">
        <f>'02'!AJ19+'02'!AJ50</f>
        <v>0</v>
      </c>
      <c r="AI5" s="202">
        <f>'02'!AK19+'02'!AK50</f>
        <v>0</v>
      </c>
      <c r="AJ5" s="202">
        <f>'02'!AL19+'02'!AL50</f>
        <v>0</v>
      </c>
      <c r="AK5" s="202">
        <f>'02'!AM19+'02'!AM50</f>
        <v>0</v>
      </c>
      <c r="AL5" s="202">
        <f>'02'!AN19+'02'!AN50</f>
        <v>0</v>
      </c>
      <c r="AM5" s="202">
        <f>'02'!AO19+'02'!AO50</f>
        <v>0</v>
      </c>
      <c r="AN5" s="202">
        <f>'02'!AP19+'02'!AP50</f>
        <v>0</v>
      </c>
      <c r="AO5" s="202">
        <f>'02'!AQ19+'02'!AQ50</f>
        <v>0</v>
      </c>
      <c r="AP5" s="202">
        <f>'02'!AR19+'02'!AR50</f>
        <v>0</v>
      </c>
      <c r="AQ5" s="202">
        <f>'02'!AS19+'02'!AS50</f>
        <v>0</v>
      </c>
      <c r="AR5" s="202">
        <f>'02'!AT19+'02'!AT50</f>
        <v>7.1999999999999995E-2</v>
      </c>
      <c r="AS5" s="202">
        <f>'02'!AU19+'02'!AU50</f>
        <v>0</v>
      </c>
      <c r="AT5" s="202">
        <f>'02'!AV19+'02'!AV50</f>
        <v>0</v>
      </c>
      <c r="AU5" s="202">
        <f>'02'!AW19+'02'!AW50</f>
        <v>0</v>
      </c>
      <c r="AV5" s="202">
        <f>'02'!AX19+'02'!AX50</f>
        <v>0.12</v>
      </c>
      <c r="AW5" s="202">
        <f>'02'!AY19+'02'!AY50</f>
        <v>0</v>
      </c>
      <c r="AX5" s="202">
        <f>'02'!AZ19+'02'!AZ50</f>
        <v>0</v>
      </c>
      <c r="AY5" s="202">
        <f>'02'!BA19+'02'!BA50</f>
        <v>1.1759999999999999</v>
      </c>
      <c r="AZ5" s="202">
        <f>'02'!BB19+'02'!BB50</f>
        <v>0</v>
      </c>
      <c r="BA5" s="202">
        <f>'02'!BC19+'02'!BC50</f>
        <v>0</v>
      </c>
      <c r="BB5" s="202">
        <f>'02'!BD19+'02'!BD50</f>
        <v>0</v>
      </c>
      <c r="BC5" s="202">
        <f>'02'!BE19+'02'!BE50</f>
        <v>0</v>
      </c>
      <c r="BD5" s="202">
        <f>'02'!BF19+'02'!BF50</f>
        <v>0</v>
      </c>
      <c r="BE5" s="202">
        <f>'02'!BG19+'02'!BG50</f>
        <v>0</v>
      </c>
      <c r="BF5" s="202">
        <f>'02'!BH19+'02'!BH50</f>
        <v>0</v>
      </c>
      <c r="BG5" s="202">
        <f>'02'!BI19+'02'!BI50</f>
        <v>0</v>
      </c>
      <c r="BH5" s="202">
        <f>'02'!BJ19+'02'!BJ50</f>
        <v>1.3440000000000001</v>
      </c>
      <c r="BI5" s="202">
        <f>'02'!BK19+'02'!BK50</f>
        <v>0.26400000000000001</v>
      </c>
      <c r="BJ5" s="202">
        <f>'02'!BL19+'02'!BL50</f>
        <v>0.192</v>
      </c>
      <c r="BK5" s="202">
        <f>'02'!BM19+'02'!BM50</f>
        <v>0</v>
      </c>
      <c r="BL5" s="202">
        <f>'02'!BN19+'02'!BN50</f>
        <v>0</v>
      </c>
      <c r="BM5" s="202">
        <f>'02'!BO19+'02'!BO50</f>
        <v>0.96</v>
      </c>
      <c r="BN5" s="202">
        <f>'02'!BP19+'02'!BP50</f>
        <v>0</v>
      </c>
      <c r="BO5" s="202">
        <f>'02'!BQ19+'02'!BQ50</f>
        <v>0</v>
      </c>
      <c r="BP5" s="202">
        <f>'02'!BR19+'02'!BR50</f>
        <v>0</v>
      </c>
      <c r="BQ5" s="202">
        <f>'02'!BS19+'02'!BS50</f>
        <v>0</v>
      </c>
      <c r="BR5" s="202">
        <f>'02'!BT19+'02'!BT50</f>
        <v>0</v>
      </c>
      <c r="BS5" s="202">
        <f>'02'!BU19+'02'!BU50</f>
        <v>0</v>
      </c>
      <c r="BT5" s="202">
        <f>'02'!BV19+'02'!BV50</f>
        <v>2.16</v>
      </c>
      <c r="BU5" s="202">
        <f>'02'!BW19+'02'!BW50</f>
        <v>0</v>
      </c>
      <c r="BV5" s="202">
        <f>'02'!BX19+'02'!BX50</f>
        <v>1.44</v>
      </c>
      <c r="BW5" s="202">
        <f>'02'!BY19+'02'!BY50</f>
        <v>0</v>
      </c>
      <c r="BX5" s="202">
        <f>'02'!BZ19+'02'!BZ50</f>
        <v>0</v>
      </c>
      <c r="BY5" s="58">
        <f>'02'!C21+'02'!C52</f>
        <v>1464</v>
      </c>
    </row>
    <row r="6" spans="1:77" ht="15">
      <c r="A6" s="124">
        <v>44230</v>
      </c>
      <c r="B6" s="202">
        <f>'03'!D19+'03'!D50</f>
        <v>0</v>
      </c>
      <c r="C6" s="202">
        <f>'03'!E19+'03'!E50</f>
        <v>0</v>
      </c>
      <c r="D6" s="202">
        <f>'03'!F19+'03'!F50</f>
        <v>0</v>
      </c>
      <c r="E6" s="202">
        <f>'03'!G19+'03'!G50</f>
        <v>0</v>
      </c>
      <c r="F6" s="202">
        <f>'03'!H19+'03'!H50</f>
        <v>0</v>
      </c>
      <c r="G6" s="202">
        <f>'03'!I19+'03'!I50</f>
        <v>0</v>
      </c>
      <c r="H6" s="202">
        <f>'03'!J19+'03'!J50</f>
        <v>0</v>
      </c>
      <c r="I6" s="202">
        <f>'03'!K19+'03'!K50</f>
        <v>0</v>
      </c>
      <c r="J6" s="202">
        <f>'03'!L19+'03'!L50</f>
        <v>0.11519999999999998</v>
      </c>
      <c r="K6" s="202">
        <f>'03'!M19+'03'!M50</f>
        <v>0</v>
      </c>
      <c r="L6" s="202">
        <f>'03'!N19+'03'!N50</f>
        <v>0.15719999999999998</v>
      </c>
      <c r="M6" s="202">
        <f>'03'!O19+'03'!O50</f>
        <v>0</v>
      </c>
      <c r="N6" s="202">
        <f>'03'!P19+'03'!P50</f>
        <v>0</v>
      </c>
      <c r="O6" s="202">
        <f>'03'!Q19+'03'!Q50</f>
        <v>0</v>
      </c>
      <c r="P6" s="202">
        <f>'03'!R19+'03'!R50</f>
        <v>0</v>
      </c>
      <c r="Q6" s="202">
        <f>'03'!S19+'03'!S50</f>
        <v>0</v>
      </c>
      <c r="R6" s="202">
        <f>'03'!T19+'03'!T50</f>
        <v>0</v>
      </c>
      <c r="S6" s="202">
        <f>'03'!U19+'03'!U50</f>
        <v>0</v>
      </c>
      <c r="T6" s="202">
        <f>'03'!V19+'03'!V50</f>
        <v>0.16800000000000001</v>
      </c>
      <c r="U6" s="202">
        <f>'03'!W19+'03'!W50</f>
        <v>0</v>
      </c>
      <c r="V6" s="202">
        <f>'03'!X19+'03'!X50</f>
        <v>0</v>
      </c>
      <c r="W6" s="202">
        <f>'03'!Y19+'03'!Y50</f>
        <v>2.4E-2</v>
      </c>
      <c r="X6" s="202">
        <f>'03'!Z19+'03'!Z50</f>
        <v>0</v>
      </c>
      <c r="Y6" s="202">
        <f>'03'!AA19+'03'!AA50</f>
        <v>0</v>
      </c>
      <c r="Z6" s="202">
        <f>'03'!AB19+'03'!AB50</f>
        <v>4.8</v>
      </c>
      <c r="AA6" s="202">
        <f>'03'!AC19+'03'!AC50</f>
        <v>0.156</v>
      </c>
      <c r="AB6" s="202">
        <f>'03'!AD19+'03'!AD50</f>
        <v>0</v>
      </c>
      <c r="AC6" s="202">
        <f>'03'!AE19+'03'!AE50</f>
        <v>0</v>
      </c>
      <c r="AD6" s="202">
        <f>'03'!AF19+'03'!AF50</f>
        <v>0</v>
      </c>
      <c r="AE6" s="202">
        <f>'03'!AG19+'03'!AG50</f>
        <v>0</v>
      </c>
      <c r="AF6" s="202">
        <f>'03'!AH19+'03'!AH50</f>
        <v>0</v>
      </c>
      <c r="AG6" s="202">
        <f>'03'!AI19+'03'!AI50</f>
        <v>0</v>
      </c>
      <c r="AH6" s="202">
        <f>'03'!AJ19+'03'!AJ50</f>
        <v>0</v>
      </c>
      <c r="AI6" s="202">
        <f>'03'!AK19+'03'!AK50</f>
        <v>0</v>
      </c>
      <c r="AJ6" s="202">
        <f>'03'!AL19+'03'!AL50</f>
        <v>0.72</v>
      </c>
      <c r="AK6" s="202">
        <f>'03'!AM19+'03'!AM50</f>
        <v>0</v>
      </c>
      <c r="AL6" s="202">
        <f>'03'!AN19+'03'!AN50</f>
        <v>0</v>
      </c>
      <c r="AM6" s="202">
        <f>'03'!AO19+'03'!AO50</f>
        <v>0</v>
      </c>
      <c r="AN6" s="202">
        <f>'03'!AP19+'03'!AP50</f>
        <v>0</v>
      </c>
      <c r="AO6" s="202">
        <f>'03'!AQ19+'03'!AQ50</f>
        <v>0</v>
      </c>
      <c r="AP6" s="202">
        <f>'03'!AR19+'03'!AR50</f>
        <v>0</v>
      </c>
      <c r="AQ6" s="202">
        <f>'03'!AS19+'03'!AS50</f>
        <v>0</v>
      </c>
      <c r="AR6" s="202">
        <f>'03'!AT19+'03'!AT50</f>
        <v>9.6000000000000002E-2</v>
      </c>
      <c r="AS6" s="202">
        <f>'03'!AU19+'03'!AU50</f>
        <v>0</v>
      </c>
      <c r="AT6" s="202">
        <f>'03'!AV19+'03'!AV50</f>
        <v>0</v>
      </c>
      <c r="AU6" s="202">
        <f>'03'!AW19+'03'!AW50</f>
        <v>0</v>
      </c>
      <c r="AV6" s="202">
        <f>'03'!AX19+'03'!AX50</f>
        <v>0.12</v>
      </c>
      <c r="AW6" s="202">
        <f>'03'!AY19+'03'!AY50</f>
        <v>0</v>
      </c>
      <c r="AX6" s="202">
        <f>'03'!AZ19+'03'!AZ50</f>
        <v>0</v>
      </c>
      <c r="AY6" s="202">
        <f>'03'!BA19+'03'!BA50</f>
        <v>1.008</v>
      </c>
      <c r="AZ6" s="202">
        <f>'03'!BB19+'03'!BB50</f>
        <v>0</v>
      </c>
      <c r="BA6" s="202">
        <f>'03'!BC19+'03'!BC50</f>
        <v>0</v>
      </c>
      <c r="BB6" s="202">
        <f>'03'!BD19+'03'!BD50</f>
        <v>1.272</v>
      </c>
      <c r="BC6" s="202">
        <f>'03'!BE19+'03'!BE50</f>
        <v>0</v>
      </c>
      <c r="BD6" s="202">
        <f>'03'!BF19+'03'!BF50</f>
        <v>0</v>
      </c>
      <c r="BE6" s="202">
        <f>'03'!BG19+'03'!BG50</f>
        <v>2.4E-2</v>
      </c>
      <c r="BF6" s="202">
        <f>'03'!BH19+'03'!BH50</f>
        <v>0</v>
      </c>
      <c r="BG6" s="202">
        <f>'03'!BI19+'03'!BI50</f>
        <v>0.72</v>
      </c>
      <c r="BH6" s="202">
        <f>'03'!BJ19+'03'!BJ50</f>
        <v>1.2</v>
      </c>
      <c r="BI6" s="202">
        <f>'03'!BK19+'03'!BK50</f>
        <v>0.192</v>
      </c>
      <c r="BJ6" s="202">
        <f>'03'!BL19+'03'!BL50</f>
        <v>0.52800000000000002</v>
      </c>
      <c r="BK6" s="202">
        <f>'03'!BM19+'03'!BM50</f>
        <v>0.24</v>
      </c>
      <c r="BL6" s="202">
        <f>'03'!BN19+'03'!BN50</f>
        <v>0</v>
      </c>
      <c r="BM6" s="202">
        <f>'03'!BO19+'03'!BO50</f>
        <v>0</v>
      </c>
      <c r="BN6" s="202">
        <f>'03'!BP19+'03'!BP50</f>
        <v>0</v>
      </c>
      <c r="BO6" s="202">
        <f>'03'!BQ19+'03'!BQ50</f>
        <v>0</v>
      </c>
      <c r="BP6" s="202">
        <f>'03'!BR19+'03'!BR50</f>
        <v>0</v>
      </c>
      <c r="BQ6" s="202">
        <f>'03'!BS19+'03'!BS50</f>
        <v>0</v>
      </c>
      <c r="BR6" s="202">
        <f>'03'!BT19+'03'!BT50</f>
        <v>0</v>
      </c>
      <c r="BS6" s="202">
        <f>'03'!BU19+'03'!BU50</f>
        <v>0</v>
      </c>
      <c r="BT6" s="202">
        <f>'03'!BV19+'03'!BV50</f>
        <v>0</v>
      </c>
      <c r="BU6" s="202">
        <f>'03'!BW19+'03'!BW50</f>
        <v>0</v>
      </c>
      <c r="BV6" s="202">
        <f>'03'!BX19+'03'!BX50</f>
        <v>1.44</v>
      </c>
      <c r="BW6" s="202">
        <f>'03'!BY19+'03'!BY50</f>
        <v>0</v>
      </c>
      <c r="BX6" s="202">
        <f>'03'!BZ19+'03'!BZ50</f>
        <v>24</v>
      </c>
      <c r="BY6" s="58">
        <f>'03'!C21+'03'!C52</f>
        <v>1463.9999999999998</v>
      </c>
    </row>
    <row r="7" spans="1:77" ht="15">
      <c r="A7" s="124">
        <v>44231</v>
      </c>
      <c r="B7" s="202">
        <f>'04'!D19+'04'!D50</f>
        <v>0</v>
      </c>
      <c r="C7" s="202">
        <f>'04'!E19+'04'!E50</f>
        <v>0</v>
      </c>
      <c r="D7" s="202">
        <f>'04'!F19+'04'!F50</f>
        <v>0</v>
      </c>
      <c r="E7" s="202">
        <f>'04'!G19+'04'!G50</f>
        <v>0</v>
      </c>
      <c r="F7" s="202">
        <f>'04'!H19+'04'!H50</f>
        <v>0</v>
      </c>
      <c r="G7" s="202">
        <f>'04'!I19+'04'!I50</f>
        <v>0</v>
      </c>
      <c r="H7" s="202">
        <f>'04'!J19+'04'!J50</f>
        <v>0</v>
      </c>
      <c r="I7" s="202">
        <f>'04'!K19+'04'!K50</f>
        <v>0</v>
      </c>
      <c r="J7" s="202">
        <f>'04'!L19+'04'!L50</f>
        <v>0.25439999999999996</v>
      </c>
      <c r="K7" s="202">
        <f>'04'!M19+'04'!M50</f>
        <v>0.16800000000000001</v>
      </c>
      <c r="L7" s="202">
        <f>'04'!N19+'04'!N50</f>
        <v>0.1104</v>
      </c>
      <c r="M7" s="202">
        <f>'04'!O19+'04'!O50</f>
        <v>0.312</v>
      </c>
      <c r="N7" s="202">
        <f>'04'!P19+'04'!P50</f>
        <v>0</v>
      </c>
      <c r="O7" s="202">
        <f>'04'!Q19+'04'!Q50</f>
        <v>0</v>
      </c>
      <c r="P7" s="202">
        <f>'04'!R19+'04'!R50</f>
        <v>0</v>
      </c>
      <c r="Q7" s="202">
        <f>'04'!S19+'04'!S50</f>
        <v>24</v>
      </c>
      <c r="R7" s="202">
        <f>'04'!T19+'04'!T50</f>
        <v>0</v>
      </c>
      <c r="S7" s="202">
        <f>'04'!U19+'04'!U50</f>
        <v>0</v>
      </c>
      <c r="T7" s="202">
        <f>'04'!V19+'04'!V50</f>
        <v>0</v>
      </c>
      <c r="U7" s="202">
        <f>'04'!W19+'04'!W50</f>
        <v>0</v>
      </c>
      <c r="V7" s="202">
        <f>'04'!X19+'04'!X50</f>
        <v>0.24</v>
      </c>
      <c r="W7" s="202">
        <f>'04'!Y19+'04'!Y50</f>
        <v>0</v>
      </c>
      <c r="X7" s="202">
        <f>'04'!Z19+'04'!Z50</f>
        <v>0</v>
      </c>
      <c r="Y7" s="202">
        <f>'04'!AA19+'04'!AA50</f>
        <v>0</v>
      </c>
      <c r="Z7" s="202">
        <f>'04'!AB19+'04'!AB50</f>
        <v>0</v>
      </c>
      <c r="AA7" s="202">
        <f>'04'!AC19+'04'!AC50</f>
        <v>0.192</v>
      </c>
      <c r="AB7" s="202">
        <f>'04'!AD19+'04'!AD50</f>
        <v>0</v>
      </c>
      <c r="AC7" s="202">
        <f>'04'!AE19+'04'!AE50</f>
        <v>0</v>
      </c>
      <c r="AD7" s="202">
        <f>'04'!AF19+'04'!AF50</f>
        <v>0</v>
      </c>
      <c r="AE7" s="202">
        <f>'04'!AG19+'04'!AG50</f>
        <v>0</v>
      </c>
      <c r="AF7" s="202">
        <f>'04'!AH19+'04'!AH50</f>
        <v>0</v>
      </c>
      <c r="AG7" s="202">
        <f>'04'!AI19+'04'!AI50</f>
        <v>0</v>
      </c>
      <c r="AH7" s="202">
        <f>'04'!AJ19+'04'!AJ50</f>
        <v>0</v>
      </c>
      <c r="AI7" s="202">
        <f>'04'!AK19+'04'!AK50</f>
        <v>0.12</v>
      </c>
      <c r="AJ7" s="202">
        <f>'04'!AL19+'04'!AL50</f>
        <v>0</v>
      </c>
      <c r="AK7" s="202">
        <f>'04'!AM19+'04'!AM50</f>
        <v>0</v>
      </c>
      <c r="AL7" s="202">
        <f>'04'!AN19+'04'!AN50</f>
        <v>0.72</v>
      </c>
      <c r="AM7" s="202">
        <f>'04'!AO19+'04'!AO50</f>
        <v>0</v>
      </c>
      <c r="AN7" s="202">
        <f>'04'!AP19+'04'!AP50</f>
        <v>0</v>
      </c>
      <c r="AO7" s="202">
        <f>'04'!AQ19+'04'!AQ50</f>
        <v>0</v>
      </c>
      <c r="AP7" s="202">
        <f>'04'!AR19+'04'!AR50</f>
        <v>0</v>
      </c>
      <c r="AQ7" s="202">
        <f>'04'!AS19+'04'!AS50</f>
        <v>0</v>
      </c>
      <c r="AR7" s="202">
        <f>'04'!AT19+'04'!AT50</f>
        <v>0</v>
      </c>
      <c r="AS7" s="202">
        <f>'04'!AU19+'04'!AU50</f>
        <v>0</v>
      </c>
      <c r="AT7" s="202">
        <f>'04'!AV19+'04'!AV50</f>
        <v>0</v>
      </c>
      <c r="AU7" s="202">
        <f>'04'!AW19+'04'!AW50</f>
        <v>0</v>
      </c>
      <c r="AV7" s="202">
        <f>'04'!AX19+'04'!AX50</f>
        <v>0.16800000000000001</v>
      </c>
      <c r="AW7" s="202">
        <f>'04'!AY19+'04'!AY50</f>
        <v>0</v>
      </c>
      <c r="AX7" s="202">
        <f>'04'!AZ19+'04'!AZ50</f>
        <v>0</v>
      </c>
      <c r="AY7" s="202">
        <f>'04'!BA19+'04'!BA50</f>
        <v>2.6640000000000001</v>
      </c>
      <c r="AZ7" s="202">
        <f>'04'!BB19+'04'!BB50</f>
        <v>0</v>
      </c>
      <c r="BA7" s="202">
        <f>'04'!BC19+'04'!BC50</f>
        <v>0</v>
      </c>
      <c r="BB7" s="202">
        <f>'04'!BD19+'04'!BD50</f>
        <v>0</v>
      </c>
      <c r="BC7" s="202">
        <f>'04'!BE19+'04'!BE50</f>
        <v>0</v>
      </c>
      <c r="BD7" s="202">
        <f>'04'!BF19+'04'!BF50</f>
        <v>0</v>
      </c>
      <c r="BE7" s="202">
        <f>'04'!BG19+'04'!BG50</f>
        <v>2.4E-2</v>
      </c>
      <c r="BF7" s="202">
        <f>'04'!BH19+'04'!BH50</f>
        <v>0</v>
      </c>
      <c r="BG7" s="202">
        <f>'04'!BI19+'04'!BI50</f>
        <v>0</v>
      </c>
      <c r="BH7" s="202">
        <f>'04'!BJ19+'04'!BJ50</f>
        <v>0.96</v>
      </c>
      <c r="BI7" s="202">
        <f>'04'!BK19+'04'!BK50</f>
        <v>0.36</v>
      </c>
      <c r="BJ7" s="202">
        <f>'04'!BL19+'04'!BL50</f>
        <v>1.68</v>
      </c>
      <c r="BK7" s="202">
        <f>'04'!BM19+'04'!BM50</f>
        <v>0</v>
      </c>
      <c r="BL7" s="202">
        <f>'04'!BN19+'04'!BN50</f>
        <v>0</v>
      </c>
      <c r="BM7" s="202">
        <f>'04'!BO19+'04'!BO50</f>
        <v>0</v>
      </c>
      <c r="BN7" s="202">
        <f>'04'!BP19+'04'!BP50</f>
        <v>0</v>
      </c>
      <c r="BO7" s="202">
        <f>'04'!BQ19+'04'!BQ50</f>
        <v>0</v>
      </c>
      <c r="BP7" s="202">
        <f>'04'!BR19+'04'!BR50</f>
        <v>2.4</v>
      </c>
      <c r="BQ7" s="202">
        <f>'04'!BS19+'04'!BS50</f>
        <v>0</v>
      </c>
      <c r="BR7" s="202">
        <f>'04'!BT19+'04'!BT50</f>
        <v>0</v>
      </c>
      <c r="BS7" s="202">
        <f>'04'!BU19+'04'!BU50</f>
        <v>0</v>
      </c>
      <c r="BT7" s="202">
        <f>'04'!BV19+'04'!BV50</f>
        <v>0.67200000000000004</v>
      </c>
      <c r="BU7" s="202">
        <f>'04'!BW19+'04'!BW50</f>
        <v>0</v>
      </c>
      <c r="BV7" s="202">
        <f>'04'!BX19+'04'!BX50</f>
        <v>1.44</v>
      </c>
      <c r="BW7" s="202">
        <f>'04'!BY19+'04'!BY50</f>
        <v>0</v>
      </c>
      <c r="BX7" s="202">
        <f>'04'!BZ19+'04'!BZ50</f>
        <v>0</v>
      </c>
      <c r="BY7" s="58">
        <f>'04'!C21+'04'!C52</f>
        <v>1464</v>
      </c>
    </row>
    <row r="8" spans="1:77" ht="15">
      <c r="A8" s="124">
        <v>44232</v>
      </c>
      <c r="B8" s="202">
        <f>'05'!D19+'05'!D50</f>
        <v>0</v>
      </c>
      <c r="C8" s="202">
        <f>'05'!E19+'05'!E50</f>
        <v>0</v>
      </c>
      <c r="D8" s="202">
        <f>'05'!F19+'05'!F50</f>
        <v>0</v>
      </c>
      <c r="E8" s="202">
        <f>'05'!G19+'05'!G50</f>
        <v>0</v>
      </c>
      <c r="F8" s="202">
        <f>'05'!H19+'05'!H50</f>
        <v>0</v>
      </c>
      <c r="G8" s="202">
        <f>'05'!I19+'05'!I50</f>
        <v>0</v>
      </c>
      <c r="H8" s="202">
        <f>'05'!J19+'05'!J50</f>
        <v>0.192</v>
      </c>
      <c r="I8" s="202">
        <f>'05'!K19+'05'!K50</f>
        <v>0</v>
      </c>
      <c r="J8" s="202">
        <f>'05'!L19+'05'!L50</f>
        <v>7.4400000000000008E-2</v>
      </c>
      <c r="K8" s="202">
        <f>'05'!M19+'05'!M50</f>
        <v>0</v>
      </c>
      <c r="L8" s="202">
        <f>'05'!N19+'05'!N50</f>
        <v>0.10560000000000001</v>
      </c>
      <c r="M8" s="202">
        <f>'05'!O19+'05'!O50</f>
        <v>0</v>
      </c>
      <c r="N8" s="202">
        <f>'05'!P19+'05'!P50</f>
        <v>0</v>
      </c>
      <c r="O8" s="202">
        <f>'05'!Q19+'05'!Q50</f>
        <v>24</v>
      </c>
      <c r="P8" s="202">
        <f>'05'!R19+'05'!R50</f>
        <v>0</v>
      </c>
      <c r="Q8" s="202">
        <f>'05'!S19+'05'!S50</f>
        <v>0</v>
      </c>
      <c r="R8" s="202">
        <f>'05'!T19+'05'!T50</f>
        <v>0</v>
      </c>
      <c r="S8" s="202">
        <f>'05'!U19+'05'!U50</f>
        <v>0</v>
      </c>
      <c r="T8" s="202">
        <f>'05'!V19+'05'!V50</f>
        <v>0</v>
      </c>
      <c r="U8" s="202">
        <f>'05'!W19+'05'!W50</f>
        <v>0.64800000000000002</v>
      </c>
      <c r="V8" s="202">
        <f>'05'!X19+'05'!X50</f>
        <v>0</v>
      </c>
      <c r="W8" s="202">
        <f>'05'!Y19+'05'!Y50</f>
        <v>0</v>
      </c>
      <c r="X8" s="202">
        <f>'05'!Z19+'05'!Z50</f>
        <v>0</v>
      </c>
      <c r="Y8" s="202">
        <f>'05'!AA19+'05'!AA50</f>
        <v>4.32</v>
      </c>
      <c r="Z8" s="202">
        <f>'05'!AB19+'05'!AB50</f>
        <v>0</v>
      </c>
      <c r="AA8" s="202">
        <f>'05'!AC19+'05'!AC50</f>
        <v>0</v>
      </c>
      <c r="AB8" s="202">
        <f>'05'!AD19+'05'!AD50</f>
        <v>0</v>
      </c>
      <c r="AC8" s="202">
        <f>'05'!AE19+'05'!AE50</f>
        <v>0</v>
      </c>
      <c r="AD8" s="202">
        <f>'05'!AF19+'05'!AF50</f>
        <v>0</v>
      </c>
      <c r="AE8" s="202">
        <f>'05'!AG19+'05'!AG50</f>
        <v>0</v>
      </c>
      <c r="AF8" s="202">
        <f>'05'!AH19+'05'!AH50</f>
        <v>0</v>
      </c>
      <c r="AG8" s="202">
        <f>'05'!AI19+'05'!AI50</f>
        <v>0</v>
      </c>
      <c r="AH8" s="202">
        <f>'05'!AJ19+'05'!AJ50</f>
        <v>0</v>
      </c>
      <c r="AI8" s="202">
        <f>'05'!AK19+'05'!AK50</f>
        <v>0</v>
      </c>
      <c r="AJ8" s="202">
        <f>'05'!AL19+'05'!AL50</f>
        <v>0.72</v>
      </c>
      <c r="AK8" s="202">
        <f>'05'!AM19+'05'!AM50</f>
        <v>0</v>
      </c>
      <c r="AL8" s="202">
        <f>'05'!AN19+'05'!AN50</f>
        <v>0</v>
      </c>
      <c r="AM8" s="202">
        <f>'05'!AO19+'05'!AO50</f>
        <v>0</v>
      </c>
      <c r="AN8" s="202">
        <f>'05'!AP19+'05'!AP50</f>
        <v>0</v>
      </c>
      <c r="AO8" s="202">
        <f>'05'!AQ19+'05'!AQ50</f>
        <v>0</v>
      </c>
      <c r="AP8" s="202">
        <f>'05'!AR19+'05'!AR50</f>
        <v>0</v>
      </c>
      <c r="AQ8" s="202">
        <f>'05'!AS19+'05'!AS50</f>
        <v>0</v>
      </c>
      <c r="AR8" s="202">
        <f>'05'!AT19+'05'!AT50</f>
        <v>0.12</v>
      </c>
      <c r="AS8" s="202">
        <f>'05'!AU19+'05'!AU50</f>
        <v>0</v>
      </c>
      <c r="AT8" s="202">
        <f>'05'!AV19+'05'!AV50</f>
        <v>0</v>
      </c>
      <c r="AU8" s="202">
        <f>'05'!AW19+'05'!AW50</f>
        <v>0</v>
      </c>
      <c r="AV8" s="202">
        <f>'05'!AX19+'05'!AX50</f>
        <v>0</v>
      </c>
      <c r="AW8" s="202">
        <f>'05'!AY19+'05'!AY50</f>
        <v>0</v>
      </c>
      <c r="AX8" s="202">
        <f>'05'!AZ19+'05'!AZ50</f>
        <v>0</v>
      </c>
      <c r="AY8" s="202">
        <f>'05'!BA19+'05'!BA50</f>
        <v>0.81599999999999995</v>
      </c>
      <c r="AZ8" s="202">
        <f>'05'!BB19+'05'!BB50</f>
        <v>0</v>
      </c>
      <c r="BA8" s="202">
        <f>'05'!BC19+'05'!BC50</f>
        <v>0</v>
      </c>
      <c r="BB8" s="202">
        <f>'05'!BD19+'05'!BD50</f>
        <v>0</v>
      </c>
      <c r="BC8" s="202">
        <f>'05'!BE19+'05'!BE50</f>
        <v>0</v>
      </c>
      <c r="BD8" s="202">
        <f>'05'!BF19+'05'!BF50</f>
        <v>0</v>
      </c>
      <c r="BE8" s="202">
        <f>'05'!BG19+'05'!BG50</f>
        <v>2.4E-2</v>
      </c>
      <c r="BF8" s="202">
        <f>'05'!BH19+'05'!BH50</f>
        <v>24</v>
      </c>
      <c r="BG8" s="202">
        <f>'05'!BI19+'05'!BI50</f>
        <v>0</v>
      </c>
      <c r="BH8" s="202">
        <f>'05'!BJ19+'05'!BJ50</f>
        <v>1.44</v>
      </c>
      <c r="BI8" s="202">
        <f>'05'!BK19+'05'!BK50</f>
        <v>0.216</v>
      </c>
      <c r="BJ8" s="202">
        <f>'05'!BL19+'05'!BL50</f>
        <v>0.16800000000000001</v>
      </c>
      <c r="BK8" s="202">
        <f>'05'!BM19+'05'!BM50</f>
        <v>0</v>
      </c>
      <c r="BL8" s="202">
        <f>'05'!BN19+'05'!BN50</f>
        <v>0</v>
      </c>
      <c r="BM8" s="202">
        <f>'05'!BO19+'05'!BO50</f>
        <v>0</v>
      </c>
      <c r="BN8" s="202">
        <f>'05'!BP19+'05'!BP50</f>
        <v>0</v>
      </c>
      <c r="BO8" s="202">
        <f>'05'!BQ19+'05'!BQ50</f>
        <v>0</v>
      </c>
      <c r="BP8" s="202">
        <f>'05'!BR19+'05'!BR50</f>
        <v>0</v>
      </c>
      <c r="BQ8" s="202">
        <f>'05'!BS19+'05'!BS50</f>
        <v>0</v>
      </c>
      <c r="BR8" s="202">
        <f>'05'!BT19+'05'!BT50</f>
        <v>0</v>
      </c>
      <c r="BS8" s="202">
        <f>'05'!BU19+'05'!BU50</f>
        <v>0</v>
      </c>
      <c r="BT8" s="202">
        <f>'05'!BV19+'05'!BV50</f>
        <v>0</v>
      </c>
      <c r="BU8" s="202">
        <f>'05'!BW19+'05'!BW50</f>
        <v>0</v>
      </c>
      <c r="BV8" s="202">
        <f>'05'!BX19+'05'!BX50</f>
        <v>1.44</v>
      </c>
      <c r="BW8" s="202">
        <f>'05'!BY19+'05'!BY50</f>
        <v>0</v>
      </c>
      <c r="BX8" s="202">
        <f>'05'!BZ19+'05'!BZ50</f>
        <v>0</v>
      </c>
      <c r="BY8" s="58">
        <f>'05'!C21+'05'!C52</f>
        <v>1464</v>
      </c>
    </row>
    <row r="9" spans="1:77" ht="15">
      <c r="A9" s="124">
        <v>44233</v>
      </c>
      <c r="B9" s="202">
        <f>'06'!D19+'06'!D50</f>
        <v>0.23799999999999999</v>
      </c>
      <c r="C9" s="202">
        <f>'06'!E19+'06'!E50</f>
        <v>0</v>
      </c>
      <c r="D9" s="202">
        <f>'06'!F19+'06'!F50</f>
        <v>0</v>
      </c>
      <c r="E9" s="202">
        <f>'06'!G19+'06'!G50</f>
        <v>0</v>
      </c>
      <c r="F9" s="202">
        <f>'06'!H19+'06'!H50</f>
        <v>0</v>
      </c>
      <c r="G9" s="202">
        <f>'06'!I19+'06'!I50</f>
        <v>0</v>
      </c>
      <c r="H9" s="202">
        <f>'06'!J19+'06'!J50</f>
        <v>0</v>
      </c>
      <c r="I9" s="202">
        <f>'06'!K19+'06'!K50</f>
        <v>0</v>
      </c>
      <c r="J9" s="202">
        <f>'06'!L19+'06'!L50</f>
        <v>6.8000000000000005E-3</v>
      </c>
      <c r="K9" s="202">
        <f>'06'!M19+'06'!M50</f>
        <v>1.7000000000000001E-2</v>
      </c>
      <c r="L9" s="202">
        <f>'06'!N19+'06'!N50</f>
        <v>3.9099999999999996E-2</v>
      </c>
      <c r="M9" s="202">
        <f>'06'!O19+'06'!O50</f>
        <v>0</v>
      </c>
      <c r="N9" s="202">
        <f>'06'!P19+'06'!P50</f>
        <v>0</v>
      </c>
      <c r="O9" s="202">
        <f>'06'!Q19+'06'!Q50</f>
        <v>0</v>
      </c>
      <c r="P9" s="202">
        <f>'06'!R19+'06'!R50</f>
        <v>0</v>
      </c>
      <c r="Q9" s="202">
        <f>'06'!S19+'06'!S50</f>
        <v>0</v>
      </c>
      <c r="R9" s="202">
        <f>'06'!T19+'06'!T50</f>
        <v>0</v>
      </c>
      <c r="S9" s="202">
        <f>'06'!U19+'06'!U50</f>
        <v>0</v>
      </c>
      <c r="T9" s="202">
        <f>'06'!V19+'06'!V50</f>
        <v>0</v>
      </c>
      <c r="U9" s="202">
        <f>'06'!W19+'06'!W50</f>
        <v>0</v>
      </c>
      <c r="V9" s="202">
        <f>'06'!X19+'06'!X50</f>
        <v>0</v>
      </c>
      <c r="W9" s="202">
        <f>'06'!Y19+'06'!Y50</f>
        <v>0</v>
      </c>
      <c r="X9" s="202">
        <f>'06'!Z19+'06'!Z50</f>
        <v>0</v>
      </c>
      <c r="Y9" s="202">
        <f>'06'!AA19+'06'!AA50</f>
        <v>0</v>
      </c>
      <c r="Z9" s="202">
        <f>'06'!AB19+'06'!AB50</f>
        <v>0</v>
      </c>
      <c r="AA9" s="202">
        <f>'06'!AC19+'06'!AC50</f>
        <v>0</v>
      </c>
      <c r="AB9" s="202">
        <f>'06'!AD19+'06'!AD50</f>
        <v>0</v>
      </c>
      <c r="AC9" s="202">
        <f>'06'!AE19+'06'!AE50</f>
        <v>0</v>
      </c>
      <c r="AD9" s="202">
        <f>'06'!AF19+'06'!AF50</f>
        <v>0</v>
      </c>
      <c r="AE9" s="202">
        <f>'06'!AG19+'06'!AG50</f>
        <v>0</v>
      </c>
      <c r="AF9" s="202">
        <f>'06'!AH19+'06'!AH50</f>
        <v>0</v>
      </c>
      <c r="AG9" s="202">
        <f>'06'!AI19+'06'!AI50</f>
        <v>0</v>
      </c>
      <c r="AH9" s="202">
        <f>'06'!AJ19+'06'!AJ50</f>
        <v>0</v>
      </c>
      <c r="AI9" s="202">
        <f>'06'!AK19+'06'!AK50</f>
        <v>0</v>
      </c>
      <c r="AJ9" s="202">
        <f>'06'!AL19+'06'!AL50</f>
        <v>0</v>
      </c>
      <c r="AK9" s="202">
        <f>'06'!AM19+'06'!AM50</f>
        <v>0</v>
      </c>
      <c r="AL9" s="202">
        <f>'06'!AN19+'06'!AN50</f>
        <v>0</v>
      </c>
      <c r="AM9" s="202">
        <f>'06'!AO19+'06'!AO50</f>
        <v>0</v>
      </c>
      <c r="AN9" s="202">
        <f>'06'!AP19+'06'!AP50</f>
        <v>0</v>
      </c>
      <c r="AO9" s="202">
        <f>'06'!AQ19+'06'!AQ50</f>
        <v>0</v>
      </c>
      <c r="AP9" s="202">
        <f>'06'!AR19+'06'!AR50</f>
        <v>0</v>
      </c>
      <c r="AQ9" s="202">
        <f>'06'!AS19+'06'!AS50</f>
        <v>1.53</v>
      </c>
      <c r="AR9" s="202">
        <f>'06'!AT19+'06'!AT50</f>
        <v>3.4000000000000002E-2</v>
      </c>
      <c r="AS9" s="202">
        <f>'06'!AU19+'06'!AU50</f>
        <v>0</v>
      </c>
      <c r="AT9" s="202">
        <f>'06'!AV19+'06'!AV50</f>
        <v>1.4450000000000001</v>
      </c>
      <c r="AU9" s="202">
        <f>'06'!AW19+'06'!AW50</f>
        <v>0</v>
      </c>
      <c r="AV9" s="202">
        <f>'06'!AX19+'06'!AX50</f>
        <v>0</v>
      </c>
      <c r="AW9" s="202">
        <f>'06'!AY19+'06'!AY50</f>
        <v>0</v>
      </c>
      <c r="AX9" s="202">
        <f>'06'!AZ19+'06'!AZ50</f>
        <v>0</v>
      </c>
      <c r="AY9" s="202">
        <f>'06'!BA19+'06'!BA50</f>
        <v>0</v>
      </c>
      <c r="AZ9" s="202">
        <f>'06'!BB19+'06'!BB50</f>
        <v>0</v>
      </c>
      <c r="BA9" s="202">
        <f>'06'!BC19+'06'!BC50</f>
        <v>0</v>
      </c>
      <c r="BB9" s="202">
        <f>'06'!BD19+'06'!BD50</f>
        <v>0</v>
      </c>
      <c r="BC9" s="202">
        <f>'06'!BE19+'06'!BE50</f>
        <v>0</v>
      </c>
      <c r="BD9" s="202">
        <f>'06'!BF19+'06'!BF50</f>
        <v>0</v>
      </c>
      <c r="BE9" s="202">
        <f>'06'!BG19+'06'!BG50</f>
        <v>0</v>
      </c>
      <c r="BF9" s="202">
        <f>'06'!BH19+'06'!BH50</f>
        <v>0</v>
      </c>
      <c r="BG9" s="202">
        <f>'06'!BI19+'06'!BI50</f>
        <v>0</v>
      </c>
      <c r="BH9" s="202">
        <f>'06'!BJ19+'06'!BJ50</f>
        <v>0</v>
      </c>
      <c r="BI9" s="202">
        <f>'06'!BK19+'06'!BK50</f>
        <v>0</v>
      </c>
      <c r="BJ9" s="202">
        <f>'06'!BL19+'06'!BL50</f>
        <v>0</v>
      </c>
      <c r="BK9" s="202">
        <f>'06'!BM19+'06'!BM50</f>
        <v>0</v>
      </c>
      <c r="BL9" s="202">
        <f>'06'!BN19+'06'!BN50</f>
        <v>0</v>
      </c>
      <c r="BM9" s="202">
        <f>'06'!BO19+'06'!BO50</f>
        <v>0</v>
      </c>
      <c r="BN9" s="202">
        <f>'06'!BP19+'06'!BP50</f>
        <v>0</v>
      </c>
      <c r="BO9" s="202">
        <f>'06'!BQ19+'06'!BQ50</f>
        <v>0</v>
      </c>
      <c r="BP9" s="202">
        <f>'06'!BR19+'06'!BR50</f>
        <v>0</v>
      </c>
      <c r="BQ9" s="202">
        <f>'06'!BS19+'06'!BS50</f>
        <v>1.53</v>
      </c>
      <c r="BR9" s="202">
        <f>'06'!BT19+'06'!BT50</f>
        <v>0</v>
      </c>
      <c r="BS9" s="202">
        <f>'06'!BU19+'06'!BU50</f>
        <v>0</v>
      </c>
      <c r="BT9" s="202">
        <f>'06'!BV19+'06'!BV50</f>
        <v>0</v>
      </c>
      <c r="BU9" s="202">
        <f>'06'!BW19+'06'!BW50</f>
        <v>17</v>
      </c>
      <c r="BV9" s="202">
        <f>'06'!BX19+'06'!BX50</f>
        <v>1.02</v>
      </c>
      <c r="BW9" s="202">
        <f>'06'!BY19+'06'!BY50</f>
        <v>0</v>
      </c>
      <c r="BX9" s="202">
        <f>'06'!BZ19+'06'!BZ50</f>
        <v>17</v>
      </c>
      <c r="BY9" s="58">
        <f>'06'!C21+'06'!C52</f>
        <v>1037</v>
      </c>
    </row>
    <row r="10" spans="1:77" ht="15">
      <c r="A10" s="124">
        <v>44234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44235</v>
      </c>
      <c r="B11" s="202">
        <f>'08'!D19+'08'!D50</f>
        <v>0</v>
      </c>
      <c r="C11" s="202">
        <f>'08'!E19+'08'!E50</f>
        <v>0</v>
      </c>
      <c r="D11" s="202">
        <f>'08'!F19+'08'!F50</f>
        <v>0</v>
      </c>
      <c r="E11" s="202">
        <f>'08'!G19+'08'!G50</f>
        <v>0</v>
      </c>
      <c r="F11" s="202">
        <f>'08'!H19+'08'!H50</f>
        <v>0</v>
      </c>
      <c r="G11" s="202">
        <f>'08'!I19+'08'!I50</f>
        <v>0</v>
      </c>
      <c r="H11" s="202">
        <f>'08'!J19+'08'!J50</f>
        <v>0</v>
      </c>
      <c r="I11" s="202">
        <f>'08'!K19+'08'!K50</f>
        <v>0</v>
      </c>
      <c r="J11" s="202">
        <f>'08'!L19+'08'!L50</f>
        <v>5.5199999999999999E-2</v>
      </c>
      <c r="K11" s="202">
        <f>'08'!M19+'08'!M50</f>
        <v>0</v>
      </c>
      <c r="L11" s="202">
        <f>'08'!N19+'08'!N50</f>
        <v>0.14029999999999998</v>
      </c>
      <c r="M11" s="202">
        <f>'08'!O19+'08'!O50</f>
        <v>0</v>
      </c>
      <c r="N11" s="202">
        <f>'08'!P19+'08'!P50</f>
        <v>0</v>
      </c>
      <c r="O11" s="202">
        <f>'08'!Q19+'08'!Q50</f>
        <v>0</v>
      </c>
      <c r="P11" s="202">
        <f>'08'!R19+'08'!R50</f>
        <v>0</v>
      </c>
      <c r="Q11" s="202">
        <f>'08'!S19+'08'!S50</f>
        <v>0</v>
      </c>
      <c r="R11" s="202">
        <f>'08'!T19+'08'!T50</f>
        <v>0</v>
      </c>
      <c r="S11" s="202">
        <f>'08'!U19+'08'!U50</f>
        <v>1.0349999999999999</v>
      </c>
      <c r="T11" s="202">
        <f>'08'!V19+'08'!V50</f>
        <v>0</v>
      </c>
      <c r="U11" s="202">
        <f>'08'!W19+'08'!W50</f>
        <v>0</v>
      </c>
      <c r="V11" s="202">
        <f>'08'!X19+'08'!X50</f>
        <v>0</v>
      </c>
      <c r="W11" s="202">
        <f>'08'!Y19+'08'!Y50</f>
        <v>0</v>
      </c>
      <c r="X11" s="202">
        <f>'08'!Z19+'08'!Z50</f>
        <v>0</v>
      </c>
      <c r="Y11" s="202">
        <f>'08'!AA19+'08'!AA50</f>
        <v>0</v>
      </c>
      <c r="Z11" s="202">
        <f>'08'!AB19+'08'!AB50</f>
        <v>4.1399999999999997</v>
      </c>
      <c r="AA11" s="202">
        <f>'08'!AC19+'08'!AC50</f>
        <v>9.1999999999999998E-2</v>
      </c>
      <c r="AB11" s="202">
        <f>'08'!AD19+'08'!AD50</f>
        <v>0</v>
      </c>
      <c r="AC11" s="202">
        <f>'08'!AE19+'08'!AE50</f>
        <v>0</v>
      </c>
      <c r="AD11" s="202">
        <f>'08'!AF19+'08'!AF50</f>
        <v>0</v>
      </c>
      <c r="AE11" s="202">
        <f>'08'!AG19+'08'!AG50</f>
        <v>0</v>
      </c>
      <c r="AF11" s="202">
        <f>'08'!AH19+'08'!AH50</f>
        <v>0.69</v>
      </c>
      <c r="AG11" s="202">
        <f>'08'!AI19+'08'!AI50</f>
        <v>0</v>
      </c>
      <c r="AH11" s="202">
        <f>'08'!AJ19+'08'!AJ50</f>
        <v>0</v>
      </c>
      <c r="AI11" s="202">
        <f>'08'!AK19+'08'!AK50</f>
        <v>0</v>
      </c>
      <c r="AJ11" s="202">
        <f>'08'!AL19+'08'!AL50</f>
        <v>0</v>
      </c>
      <c r="AK11" s="202">
        <f>'08'!AM19+'08'!AM50</f>
        <v>0</v>
      </c>
      <c r="AL11" s="202">
        <f>'08'!AN19+'08'!AN50</f>
        <v>0.115</v>
      </c>
      <c r="AM11" s="202">
        <f>'08'!AO19+'08'!AO50</f>
        <v>0</v>
      </c>
      <c r="AN11" s="202">
        <f>'08'!AP19+'08'!AP50</f>
        <v>0</v>
      </c>
      <c r="AO11" s="202">
        <f>'08'!AQ19+'08'!AQ50</f>
        <v>0</v>
      </c>
      <c r="AP11" s="202">
        <f>'08'!AR19+'08'!AR50</f>
        <v>0</v>
      </c>
      <c r="AQ11" s="202">
        <f>'08'!AS19+'08'!AS50</f>
        <v>0</v>
      </c>
      <c r="AR11" s="202">
        <f>'08'!AT19+'08'!AT50</f>
        <v>9.1999999999999998E-2</v>
      </c>
      <c r="AS11" s="202">
        <f>'08'!AU19+'08'!AU50</f>
        <v>0</v>
      </c>
      <c r="AT11" s="202">
        <f>'08'!AV19+'08'!AV50</f>
        <v>0</v>
      </c>
      <c r="AU11" s="202">
        <f>'08'!AW19+'08'!AW50</f>
        <v>0</v>
      </c>
      <c r="AV11" s="202">
        <f>'08'!AX19+'08'!AX50</f>
        <v>0.115</v>
      </c>
      <c r="AW11" s="202">
        <f>'08'!AY19+'08'!AY50</f>
        <v>0</v>
      </c>
      <c r="AX11" s="202">
        <f>'08'!AZ19+'08'!AZ50</f>
        <v>0</v>
      </c>
      <c r="AY11" s="202">
        <f>'08'!BA19+'08'!BA50</f>
        <v>1.1499999999999999</v>
      </c>
      <c r="AZ11" s="202">
        <f>'08'!BB19+'08'!BB50</f>
        <v>0</v>
      </c>
      <c r="BA11" s="202">
        <f>'08'!BC19+'08'!BC50</f>
        <v>0</v>
      </c>
      <c r="BB11" s="202">
        <f>'08'!BD19+'08'!BD50</f>
        <v>0</v>
      </c>
      <c r="BC11" s="202">
        <f>'08'!BE19+'08'!BE50</f>
        <v>0</v>
      </c>
      <c r="BD11" s="202">
        <f>'08'!BF19+'08'!BF50</f>
        <v>0</v>
      </c>
      <c r="BE11" s="202">
        <f>'08'!BG19+'08'!BG50</f>
        <v>0</v>
      </c>
      <c r="BF11" s="202">
        <f>'08'!BH19+'08'!BH50</f>
        <v>23</v>
      </c>
      <c r="BG11" s="202">
        <f>'08'!BI19+'08'!BI50</f>
        <v>0</v>
      </c>
      <c r="BH11" s="202">
        <f>'08'!BJ19+'08'!BJ50</f>
        <v>1.2649999999999999</v>
      </c>
      <c r="BI11" s="202">
        <f>'08'!BK19+'08'!BK50</f>
        <v>0.20699999999999999</v>
      </c>
      <c r="BJ11" s="202">
        <f>'08'!BL19+'08'!BL50</f>
        <v>0.92</v>
      </c>
      <c r="BK11" s="202">
        <f>'08'!BM19+'08'!BM50</f>
        <v>0</v>
      </c>
      <c r="BL11" s="202">
        <f>'08'!BN19+'08'!BN50</f>
        <v>0</v>
      </c>
      <c r="BM11" s="202">
        <f>'08'!BO19+'08'!BO50</f>
        <v>0</v>
      </c>
      <c r="BN11" s="202">
        <f>'08'!BP19+'08'!BP50</f>
        <v>0</v>
      </c>
      <c r="BO11" s="202">
        <f>'08'!BQ19+'08'!BQ50</f>
        <v>0</v>
      </c>
      <c r="BP11" s="202">
        <f>'08'!BR19+'08'!BR50</f>
        <v>0</v>
      </c>
      <c r="BQ11" s="202">
        <f>'08'!BS19+'08'!BS50</f>
        <v>0</v>
      </c>
      <c r="BR11" s="202">
        <f>'08'!BT19+'08'!BT50</f>
        <v>0</v>
      </c>
      <c r="BS11" s="202">
        <f>'08'!BU19+'08'!BU50</f>
        <v>0</v>
      </c>
      <c r="BT11" s="202">
        <f>'08'!BV19+'08'!BV50</f>
        <v>0.29899999999999999</v>
      </c>
      <c r="BU11" s="202">
        <f>'08'!BW19+'08'!BW50</f>
        <v>0</v>
      </c>
      <c r="BV11" s="202">
        <f>'08'!BX19+'08'!BX50</f>
        <v>1.38</v>
      </c>
      <c r="BW11" s="202">
        <f>'08'!BY19+'08'!BY50</f>
        <v>0</v>
      </c>
      <c r="BX11" s="202">
        <f>'08'!BZ19+'08'!BZ50</f>
        <v>0</v>
      </c>
      <c r="BY11" s="58">
        <f>'08'!C21+'08'!C52</f>
        <v>1403.0000000000005</v>
      </c>
    </row>
    <row r="12" spans="1:77" ht="15">
      <c r="A12" s="124">
        <v>44236</v>
      </c>
      <c r="B12" s="202">
        <f>'09'!D19+'09'!D50</f>
        <v>0</v>
      </c>
      <c r="C12" s="202">
        <f>'09'!E19+'09'!E50</f>
        <v>0</v>
      </c>
      <c r="D12" s="202">
        <f>'09'!F19+'09'!F50</f>
        <v>0</v>
      </c>
      <c r="E12" s="202">
        <f>'09'!G19+'09'!G50</f>
        <v>0</v>
      </c>
      <c r="F12" s="202">
        <f>'09'!H19+'09'!H50</f>
        <v>0</v>
      </c>
      <c r="G12" s="202">
        <f>'09'!I19+'09'!I50</f>
        <v>0</v>
      </c>
      <c r="H12" s="202">
        <f>'09'!J19+'09'!J50</f>
        <v>0.184</v>
      </c>
      <c r="I12" s="202">
        <f>'09'!K19+'09'!K50</f>
        <v>0</v>
      </c>
      <c r="J12" s="202">
        <f>'09'!L19+'09'!L50</f>
        <v>0.13569999999999999</v>
      </c>
      <c r="K12" s="202">
        <f>'09'!M19+'09'!M50</f>
        <v>0</v>
      </c>
      <c r="L12" s="202">
        <f>'09'!N19+'09'!N50</f>
        <v>0.12029000000000001</v>
      </c>
      <c r="M12" s="202">
        <f>'09'!O19+'09'!O50</f>
        <v>0</v>
      </c>
      <c r="N12" s="202">
        <f>'09'!P19+'09'!P50</f>
        <v>0</v>
      </c>
      <c r="O12" s="202">
        <f>'09'!Q19+'09'!Q50</f>
        <v>0</v>
      </c>
      <c r="P12" s="202">
        <f>'09'!R19+'09'!R50</f>
        <v>0.46</v>
      </c>
      <c r="Q12" s="202">
        <f>'09'!S19+'09'!S50</f>
        <v>0</v>
      </c>
      <c r="R12" s="202">
        <f>'09'!T19+'09'!T50</f>
        <v>0</v>
      </c>
      <c r="S12" s="202">
        <f>'09'!U19+'09'!U50</f>
        <v>0</v>
      </c>
      <c r="T12" s="202">
        <f>'09'!V19+'09'!V50</f>
        <v>0.69</v>
      </c>
      <c r="U12" s="202">
        <f>'09'!W19+'09'!W50</f>
        <v>0</v>
      </c>
      <c r="V12" s="202">
        <f>'09'!X19+'09'!X50</f>
        <v>0</v>
      </c>
      <c r="W12" s="202">
        <f>'09'!Y19+'09'!Y50</f>
        <v>2.3E-2</v>
      </c>
      <c r="X12" s="202">
        <f>'09'!Z19+'09'!Z50</f>
        <v>0</v>
      </c>
      <c r="Y12" s="202">
        <f>'09'!AA19+'09'!AA50</f>
        <v>3.45</v>
      </c>
      <c r="Z12" s="202">
        <f>'09'!AB19+'09'!AB50</f>
        <v>0</v>
      </c>
      <c r="AA12" s="202">
        <f>'09'!AC19+'09'!AC50</f>
        <v>5.7500000000000002E-2</v>
      </c>
      <c r="AB12" s="202">
        <f>'09'!AD19+'09'!AD50</f>
        <v>23</v>
      </c>
      <c r="AC12" s="202">
        <f>'09'!AE19+'09'!AE50</f>
        <v>0</v>
      </c>
      <c r="AD12" s="202">
        <f>'09'!AF19+'09'!AF50</f>
        <v>0</v>
      </c>
      <c r="AE12" s="202">
        <f>'09'!AG19+'09'!AG50</f>
        <v>0</v>
      </c>
      <c r="AF12" s="202">
        <f>'09'!AH19+'09'!AH50</f>
        <v>0</v>
      </c>
      <c r="AG12" s="202">
        <f>'09'!AI19+'09'!AI50</f>
        <v>0</v>
      </c>
      <c r="AH12" s="202">
        <f>'09'!AJ19+'09'!AJ50</f>
        <v>0</v>
      </c>
      <c r="AI12" s="202">
        <f>'09'!AK19+'09'!AK50</f>
        <v>0</v>
      </c>
      <c r="AJ12" s="202">
        <f>'09'!AL19+'09'!AL50</f>
        <v>0</v>
      </c>
      <c r="AK12" s="202">
        <f>'09'!AM19+'09'!AM50</f>
        <v>0</v>
      </c>
      <c r="AL12" s="202">
        <f>'09'!AN19+'09'!AN50</f>
        <v>0</v>
      </c>
      <c r="AM12" s="202">
        <f>'09'!AO19+'09'!AO50</f>
        <v>0</v>
      </c>
      <c r="AN12" s="202">
        <f>'09'!AP19+'09'!AP50</f>
        <v>0</v>
      </c>
      <c r="AO12" s="202">
        <f>'09'!AQ19+'09'!AQ50</f>
        <v>0</v>
      </c>
      <c r="AP12" s="202">
        <f>'09'!AR19+'09'!AR50</f>
        <v>0</v>
      </c>
      <c r="AQ12" s="202">
        <f>'09'!AS19+'09'!AS50</f>
        <v>0</v>
      </c>
      <c r="AR12" s="202">
        <f>'09'!AT19+'09'!AT50</f>
        <v>0.115</v>
      </c>
      <c r="AS12" s="202">
        <f>'09'!AU19+'09'!AU50</f>
        <v>0</v>
      </c>
      <c r="AT12" s="202">
        <f>'09'!AV19+'09'!AV50</f>
        <v>0.46</v>
      </c>
      <c r="AU12" s="202">
        <f>'09'!AW19+'09'!AW50</f>
        <v>0</v>
      </c>
      <c r="AV12" s="202">
        <f>'09'!AX19+'09'!AX50</f>
        <v>0</v>
      </c>
      <c r="AW12" s="202">
        <f>'09'!AY19+'09'!AY50</f>
        <v>0</v>
      </c>
      <c r="AX12" s="202">
        <f>'09'!AZ19+'09'!AZ50</f>
        <v>0</v>
      </c>
      <c r="AY12" s="202">
        <f>'09'!BA19+'09'!BA50</f>
        <v>1.1040000000000001</v>
      </c>
      <c r="AZ12" s="202">
        <f>'09'!BB19+'09'!BB50</f>
        <v>0</v>
      </c>
      <c r="BA12" s="202">
        <f>'09'!BC19+'09'!BC50</f>
        <v>0</v>
      </c>
      <c r="BB12" s="202">
        <f>'09'!BD19+'09'!BD50</f>
        <v>0</v>
      </c>
      <c r="BC12" s="202">
        <f>'09'!BE19+'09'!BE50</f>
        <v>0</v>
      </c>
      <c r="BD12" s="202">
        <f>'09'!BF19+'09'!BF50</f>
        <v>0</v>
      </c>
      <c r="BE12" s="202">
        <f>'09'!BG19+'09'!BG50</f>
        <v>2.3E-2</v>
      </c>
      <c r="BF12" s="202">
        <f>'09'!BH19+'09'!BH50</f>
        <v>0</v>
      </c>
      <c r="BG12" s="202">
        <f>'09'!BI19+'09'!BI50</f>
        <v>0</v>
      </c>
      <c r="BH12" s="202">
        <f>'09'!BJ19+'09'!BJ50</f>
        <v>2.99</v>
      </c>
      <c r="BI12" s="202">
        <f>'09'!BK19+'09'!BK50</f>
        <v>0.35880000000000001</v>
      </c>
      <c r="BJ12" s="202">
        <f>'09'!BL19+'09'!BL50</f>
        <v>0.184</v>
      </c>
      <c r="BK12" s="202">
        <f>'09'!BM19+'09'!BM50</f>
        <v>0</v>
      </c>
      <c r="BL12" s="202">
        <f>'09'!BN19+'09'!BN50</f>
        <v>0</v>
      </c>
      <c r="BM12" s="202">
        <f>'09'!BO19+'09'!BO50</f>
        <v>0.69</v>
      </c>
      <c r="BN12" s="202">
        <f>'09'!BP19+'09'!BP50</f>
        <v>0</v>
      </c>
      <c r="BO12" s="202">
        <f>'09'!BQ19+'09'!BQ50</f>
        <v>0</v>
      </c>
      <c r="BP12" s="202">
        <f>'09'!BR19+'09'!BR50</f>
        <v>0</v>
      </c>
      <c r="BQ12" s="202">
        <f>'09'!BS19+'09'!BS50</f>
        <v>0</v>
      </c>
      <c r="BR12" s="202">
        <f>'09'!BT19+'09'!BT50</f>
        <v>0</v>
      </c>
      <c r="BS12" s="202">
        <f>'09'!BU19+'09'!BU50</f>
        <v>0</v>
      </c>
      <c r="BT12" s="202">
        <f>'09'!BV19+'09'!BV50</f>
        <v>0</v>
      </c>
      <c r="BU12" s="202">
        <f>'09'!BW19+'09'!BW50</f>
        <v>0</v>
      </c>
      <c r="BV12" s="202">
        <f>'09'!BX19+'09'!BX50</f>
        <v>1.38</v>
      </c>
      <c r="BW12" s="202">
        <f>'09'!BY19+'09'!BY50</f>
        <v>0</v>
      </c>
      <c r="BX12" s="202">
        <f>'09'!BZ19+'09'!BZ50</f>
        <v>0</v>
      </c>
      <c r="BY12" s="58">
        <f>'09'!C21+'09'!C52</f>
        <v>1403.0000000000002</v>
      </c>
    </row>
    <row r="13" spans="1:77" ht="15">
      <c r="A13" s="124">
        <v>44237</v>
      </c>
      <c r="B13" s="202">
        <f>'10'!D19+'10'!D50</f>
        <v>0</v>
      </c>
      <c r="C13" s="202">
        <f>'10'!E19+'10'!E50</f>
        <v>0</v>
      </c>
      <c r="D13" s="202">
        <f>'10'!F19+'10'!F50</f>
        <v>0</v>
      </c>
      <c r="E13" s="202">
        <f>'10'!G19+'10'!G50</f>
        <v>23</v>
      </c>
      <c r="F13" s="202">
        <f>'10'!H19+'10'!H50</f>
        <v>0</v>
      </c>
      <c r="G13" s="202">
        <f>'10'!I19+'10'!I50</f>
        <v>0</v>
      </c>
      <c r="H13" s="202">
        <f>'10'!J19+'10'!J50</f>
        <v>0.80500000000000005</v>
      </c>
      <c r="I13" s="202">
        <f>'10'!K19+'10'!K50</f>
        <v>0</v>
      </c>
      <c r="J13" s="202">
        <f>'10'!L19+'10'!L50</f>
        <v>8.7399999999999992E-2</v>
      </c>
      <c r="K13" s="202">
        <f>'10'!M19+'10'!M50</f>
        <v>0</v>
      </c>
      <c r="L13" s="202">
        <f>'10'!N19+'10'!N50</f>
        <v>0.10349999999999999</v>
      </c>
      <c r="M13" s="202">
        <f>'10'!O19+'10'!O50</f>
        <v>0</v>
      </c>
      <c r="N13" s="202">
        <f>'10'!P19+'10'!P50</f>
        <v>0</v>
      </c>
      <c r="O13" s="202">
        <f>'10'!Q19+'10'!Q50</f>
        <v>0</v>
      </c>
      <c r="P13" s="202">
        <f>'10'!R19+'10'!R50</f>
        <v>0</v>
      </c>
      <c r="Q13" s="202">
        <f>'10'!S19+'10'!S50</f>
        <v>0</v>
      </c>
      <c r="R13" s="202">
        <f>'10'!T19+'10'!T50</f>
        <v>0</v>
      </c>
      <c r="S13" s="202">
        <f>'10'!U19+'10'!U50</f>
        <v>0</v>
      </c>
      <c r="T13" s="202">
        <f>'10'!V19+'10'!V50</f>
        <v>0</v>
      </c>
      <c r="U13" s="202">
        <f>'10'!W19+'10'!W50</f>
        <v>0</v>
      </c>
      <c r="V13" s="202">
        <f>'10'!X19+'10'!X50</f>
        <v>0</v>
      </c>
      <c r="W13" s="202">
        <f>'10'!Y19+'10'!Y50</f>
        <v>0</v>
      </c>
      <c r="X13" s="202">
        <f>'10'!Z19+'10'!Z50</f>
        <v>0</v>
      </c>
      <c r="Y13" s="202">
        <f>'10'!AA19+'10'!AA50</f>
        <v>0</v>
      </c>
      <c r="Z13" s="202">
        <f>'10'!AB19+'10'!AB50</f>
        <v>0</v>
      </c>
      <c r="AA13" s="202">
        <f>'10'!AC19+'10'!AC50</f>
        <v>0</v>
      </c>
      <c r="AB13" s="202">
        <f>'10'!AD19+'10'!AD50</f>
        <v>0</v>
      </c>
      <c r="AC13" s="202">
        <f>'10'!AE19+'10'!AE50</f>
        <v>0</v>
      </c>
      <c r="AD13" s="202">
        <f>'10'!AF19+'10'!AF50</f>
        <v>0.27600000000000002</v>
      </c>
      <c r="AE13" s="202">
        <f>'10'!AG19+'10'!AG50</f>
        <v>0</v>
      </c>
      <c r="AF13" s="202">
        <f>'10'!AH19+'10'!AH50</f>
        <v>0</v>
      </c>
      <c r="AG13" s="202">
        <f>'10'!AI19+'10'!AI50</f>
        <v>0</v>
      </c>
      <c r="AH13" s="202">
        <f>'10'!AJ19+'10'!AJ50</f>
        <v>0</v>
      </c>
      <c r="AI13" s="202">
        <f>'10'!AK19+'10'!AK50</f>
        <v>0</v>
      </c>
      <c r="AJ13" s="202">
        <f>'10'!AL19+'10'!AL50</f>
        <v>0</v>
      </c>
      <c r="AK13" s="202">
        <f>'10'!AM19+'10'!AM50</f>
        <v>0</v>
      </c>
      <c r="AL13" s="202">
        <f>'10'!AN19+'10'!AN50</f>
        <v>0</v>
      </c>
      <c r="AM13" s="202">
        <f>'10'!AO19+'10'!AO50</f>
        <v>0</v>
      </c>
      <c r="AN13" s="202">
        <f>'10'!AP19+'10'!AP50</f>
        <v>0</v>
      </c>
      <c r="AO13" s="202">
        <f>'10'!AQ19+'10'!AQ50</f>
        <v>0</v>
      </c>
      <c r="AP13" s="202">
        <f>'10'!AR19+'10'!AR50</f>
        <v>0</v>
      </c>
      <c r="AQ13" s="202">
        <f>'10'!AS19+'10'!AS50</f>
        <v>0</v>
      </c>
      <c r="AR13" s="202">
        <f>'10'!AT19+'10'!AT50</f>
        <v>0.13800000000000001</v>
      </c>
      <c r="AS13" s="202">
        <f>'10'!AU19+'10'!AU50</f>
        <v>0</v>
      </c>
      <c r="AT13" s="202">
        <f>'10'!AV19+'10'!AV50</f>
        <v>0</v>
      </c>
      <c r="AU13" s="202">
        <f>'10'!AW19+'10'!AW50</f>
        <v>0</v>
      </c>
      <c r="AV13" s="202">
        <f>'10'!AX19+'10'!AX50</f>
        <v>0.115</v>
      </c>
      <c r="AW13" s="202">
        <f>'10'!AY19+'10'!AY50</f>
        <v>0.48299999999999998</v>
      </c>
      <c r="AX13" s="202">
        <f>'10'!AZ19+'10'!AZ50</f>
        <v>0</v>
      </c>
      <c r="AY13" s="202">
        <f>'10'!BA19+'10'!BA50</f>
        <v>1.0349999999999999</v>
      </c>
      <c r="AZ13" s="202">
        <f>'10'!BB19+'10'!BB50</f>
        <v>0</v>
      </c>
      <c r="BA13" s="202">
        <f>'10'!BC19+'10'!BC50</f>
        <v>0</v>
      </c>
      <c r="BB13" s="202">
        <f>'10'!BD19+'10'!BD50</f>
        <v>0</v>
      </c>
      <c r="BC13" s="202">
        <f>'10'!BE19+'10'!BE50</f>
        <v>0</v>
      </c>
      <c r="BD13" s="202">
        <f>'10'!BF19+'10'!BF50</f>
        <v>0</v>
      </c>
      <c r="BE13" s="202">
        <f>'10'!BG19+'10'!BG50</f>
        <v>0</v>
      </c>
      <c r="BF13" s="202">
        <f>'10'!BH19+'10'!BH50</f>
        <v>0</v>
      </c>
      <c r="BG13" s="202">
        <f>'10'!BI19+'10'!BI50</f>
        <v>0</v>
      </c>
      <c r="BH13" s="202">
        <f>'10'!BJ19+'10'!BJ50</f>
        <v>1.1499999999999999</v>
      </c>
      <c r="BI13" s="202">
        <f>'10'!BK19+'10'!BK50</f>
        <v>0.184</v>
      </c>
      <c r="BJ13" s="202">
        <f>'10'!BL19+'10'!BL50</f>
        <v>0.13800000000000001</v>
      </c>
      <c r="BK13" s="202">
        <f>'10'!BM19+'10'!BM50</f>
        <v>0</v>
      </c>
      <c r="BL13" s="202">
        <f>'10'!BN19+'10'!BN50</f>
        <v>0</v>
      </c>
      <c r="BM13" s="202">
        <f>'10'!BO19+'10'!BO50</f>
        <v>1.0349999999999999</v>
      </c>
      <c r="BN13" s="202">
        <f>'10'!BP19+'10'!BP50</f>
        <v>0</v>
      </c>
      <c r="BO13" s="202">
        <f>'10'!BQ19+'10'!BQ50</f>
        <v>3.22</v>
      </c>
      <c r="BP13" s="202">
        <f>'10'!BR19+'10'!BR50</f>
        <v>0</v>
      </c>
      <c r="BQ13" s="202">
        <f>'10'!BS19+'10'!BS50</f>
        <v>0</v>
      </c>
      <c r="BR13" s="202">
        <f>'10'!BT19+'10'!BT50</f>
        <v>0</v>
      </c>
      <c r="BS13" s="202">
        <f>'10'!BU19+'10'!BU50</f>
        <v>0</v>
      </c>
      <c r="BT13" s="202">
        <f>'10'!BV19+'10'!BV50</f>
        <v>0</v>
      </c>
      <c r="BU13" s="202">
        <f>'10'!BW19+'10'!BW50</f>
        <v>0</v>
      </c>
      <c r="BV13" s="202">
        <f>'10'!BX19+'10'!BX50</f>
        <v>1.38</v>
      </c>
      <c r="BW13" s="202">
        <f>'10'!BY19+'10'!BY50</f>
        <v>0</v>
      </c>
      <c r="BX13" s="202">
        <f>'10'!BZ19+'10'!BZ50</f>
        <v>0</v>
      </c>
      <c r="BY13" s="58">
        <f>'10'!C21+'10'!C52</f>
        <v>1403.0000000000002</v>
      </c>
    </row>
    <row r="14" spans="1:77" ht="15">
      <c r="A14" s="124">
        <v>44238</v>
      </c>
      <c r="B14" s="202">
        <f>'11'!D19+'11'!D50</f>
        <v>0</v>
      </c>
      <c r="C14" s="202">
        <f>'11'!E19+'11'!E50</f>
        <v>0</v>
      </c>
      <c r="D14" s="202">
        <f>'11'!F19+'11'!F50</f>
        <v>0</v>
      </c>
      <c r="E14" s="202">
        <f>'11'!G19+'11'!G50</f>
        <v>0</v>
      </c>
      <c r="F14" s="202">
        <f>'11'!H19+'11'!H50</f>
        <v>0</v>
      </c>
      <c r="G14" s="202">
        <f>'11'!I19+'11'!I50</f>
        <v>0</v>
      </c>
      <c r="H14" s="202">
        <f>'11'!J19+'11'!J50</f>
        <v>0</v>
      </c>
      <c r="I14" s="202">
        <f>'11'!K19+'11'!K50</f>
        <v>0</v>
      </c>
      <c r="J14" s="202">
        <f>'11'!L19+'11'!L50</f>
        <v>6.6700000000000009E-2</v>
      </c>
      <c r="K14" s="202">
        <f>'11'!M19+'11'!M50</f>
        <v>0.23</v>
      </c>
      <c r="L14" s="202">
        <f>'11'!N19+'11'!N50</f>
        <v>0.10304000000000001</v>
      </c>
      <c r="M14" s="202">
        <f>'11'!O19+'11'!O50</f>
        <v>0</v>
      </c>
      <c r="N14" s="202">
        <f>'11'!P19+'11'!P50</f>
        <v>2.3E-2</v>
      </c>
      <c r="O14" s="202">
        <f>'11'!Q19+'11'!Q50</f>
        <v>23</v>
      </c>
      <c r="P14" s="202">
        <f>'11'!R19+'11'!R50</f>
        <v>0</v>
      </c>
      <c r="Q14" s="202">
        <f>'11'!S19+'11'!S50</f>
        <v>0</v>
      </c>
      <c r="R14" s="202">
        <f>'11'!T19+'11'!T50</f>
        <v>0.73599999999999999</v>
      </c>
      <c r="S14" s="202">
        <f>'11'!U19+'11'!U50</f>
        <v>0</v>
      </c>
      <c r="T14" s="202">
        <f>'11'!V19+'11'!V50</f>
        <v>0</v>
      </c>
      <c r="U14" s="202">
        <f>'11'!W19+'11'!W50</f>
        <v>0</v>
      </c>
      <c r="V14" s="202">
        <f>'11'!X19+'11'!X50</f>
        <v>0</v>
      </c>
      <c r="W14" s="202">
        <f>'11'!Y19+'11'!Y50</f>
        <v>0</v>
      </c>
      <c r="X14" s="202">
        <f>'11'!Z19+'11'!Z50</f>
        <v>0</v>
      </c>
      <c r="Y14" s="202">
        <f>'11'!AA19+'11'!AA50</f>
        <v>0</v>
      </c>
      <c r="Z14" s="202">
        <f>'11'!AB19+'11'!AB50</f>
        <v>0</v>
      </c>
      <c r="AA14" s="202">
        <f>'11'!AC19+'11'!AC50</f>
        <v>0</v>
      </c>
      <c r="AB14" s="202">
        <f>'11'!AD19+'11'!AD50</f>
        <v>0</v>
      </c>
      <c r="AC14" s="202">
        <f>'11'!AE19+'11'!AE50</f>
        <v>46</v>
      </c>
      <c r="AD14" s="202">
        <f>'11'!AF19+'11'!AF50</f>
        <v>0</v>
      </c>
      <c r="AE14" s="202">
        <f>'11'!AG19+'11'!AG50</f>
        <v>0</v>
      </c>
      <c r="AF14" s="202">
        <f>'11'!AH19+'11'!AH50</f>
        <v>0</v>
      </c>
      <c r="AG14" s="202">
        <f>'11'!AI19+'11'!AI50</f>
        <v>0</v>
      </c>
      <c r="AH14" s="202">
        <f>'11'!AJ19+'11'!AJ50</f>
        <v>0</v>
      </c>
      <c r="AI14" s="202">
        <f>'11'!AK19+'11'!AK50</f>
        <v>0</v>
      </c>
      <c r="AJ14" s="202">
        <f>'11'!AL19+'11'!AL50</f>
        <v>0</v>
      </c>
      <c r="AK14" s="202">
        <f>'11'!AM19+'11'!AM50</f>
        <v>0</v>
      </c>
      <c r="AL14" s="202">
        <f>'11'!AN19+'11'!AN50</f>
        <v>9.1999999999999998E-2</v>
      </c>
      <c r="AM14" s="202">
        <f>'11'!AO19+'11'!AO50</f>
        <v>0</v>
      </c>
      <c r="AN14" s="202">
        <f>'11'!AP19+'11'!AP50</f>
        <v>0</v>
      </c>
      <c r="AO14" s="202">
        <f>'11'!AQ19+'11'!AQ50</f>
        <v>0</v>
      </c>
      <c r="AP14" s="202">
        <f>'11'!AR19+'11'!AR50</f>
        <v>0</v>
      </c>
      <c r="AQ14" s="202">
        <f>'11'!AS19+'11'!AS50</f>
        <v>0</v>
      </c>
      <c r="AR14" s="202">
        <f>'11'!AT19+'11'!AT50</f>
        <v>6.9000000000000006E-2</v>
      </c>
      <c r="AS14" s="202">
        <f>'11'!AU19+'11'!AU50</f>
        <v>0</v>
      </c>
      <c r="AT14" s="202">
        <f>'11'!AV19+'11'!AV50</f>
        <v>1.0349999999999999</v>
      </c>
      <c r="AU14" s="202">
        <f>'11'!AW19+'11'!AW50</f>
        <v>0</v>
      </c>
      <c r="AV14" s="202">
        <f>'11'!AX19+'11'!AX50</f>
        <v>0</v>
      </c>
      <c r="AW14" s="202">
        <f>'11'!AY19+'11'!AY50</f>
        <v>0</v>
      </c>
      <c r="AX14" s="202">
        <f>'11'!AZ19+'11'!AZ50</f>
        <v>0</v>
      </c>
      <c r="AY14" s="202">
        <f>'11'!BA19+'11'!BA50</f>
        <v>0</v>
      </c>
      <c r="AZ14" s="202">
        <f>'11'!BB19+'11'!BB50</f>
        <v>0</v>
      </c>
      <c r="BA14" s="202">
        <f>'11'!BC19+'11'!BC50</f>
        <v>0</v>
      </c>
      <c r="BB14" s="202">
        <f>'11'!BD19+'11'!BD50</f>
        <v>1.1499999999999999</v>
      </c>
      <c r="BC14" s="202">
        <f>'11'!BE19+'11'!BE50</f>
        <v>0</v>
      </c>
      <c r="BD14" s="202">
        <f>'11'!BF19+'11'!BF50</f>
        <v>0</v>
      </c>
      <c r="BE14" s="202">
        <f>'11'!BG19+'11'!BG50</f>
        <v>0</v>
      </c>
      <c r="BF14" s="202">
        <f>'11'!BH19+'11'!BH50</f>
        <v>0</v>
      </c>
      <c r="BG14" s="202">
        <f>'11'!BI19+'11'!BI50</f>
        <v>0</v>
      </c>
      <c r="BH14" s="202">
        <f>'11'!BJ19+'11'!BJ50</f>
        <v>1.3109999999999999</v>
      </c>
      <c r="BI14" s="202">
        <f>'11'!BK19+'11'!BK50</f>
        <v>0.17479999999999998</v>
      </c>
      <c r="BJ14" s="202">
        <f>'11'!BL19+'11'!BL50</f>
        <v>0.36799999999999999</v>
      </c>
      <c r="BK14" s="202">
        <f>'11'!BM19+'11'!BM50</f>
        <v>0</v>
      </c>
      <c r="BL14" s="202">
        <f>'11'!BN19+'11'!BN50</f>
        <v>0</v>
      </c>
      <c r="BM14" s="202">
        <f>'11'!BO19+'11'!BO50</f>
        <v>0</v>
      </c>
      <c r="BN14" s="202">
        <f>'11'!BP19+'11'!BP50</f>
        <v>0</v>
      </c>
      <c r="BO14" s="202">
        <f>'11'!BQ19+'11'!BQ50</f>
        <v>0</v>
      </c>
      <c r="BP14" s="202">
        <f>'11'!BR19+'11'!BR50</f>
        <v>0</v>
      </c>
      <c r="BQ14" s="202">
        <f>'11'!BS19+'11'!BS50</f>
        <v>0</v>
      </c>
      <c r="BR14" s="202">
        <f>'11'!BT19+'11'!BT50</f>
        <v>0</v>
      </c>
      <c r="BS14" s="202">
        <f>'11'!BU19+'11'!BU50</f>
        <v>0</v>
      </c>
      <c r="BT14" s="202">
        <f>'11'!BV19+'11'!BV50</f>
        <v>0</v>
      </c>
      <c r="BU14" s="202">
        <f>'11'!BW19+'11'!BW50</f>
        <v>0</v>
      </c>
      <c r="BV14" s="202">
        <f>'11'!BX19+'11'!BX50</f>
        <v>1.38</v>
      </c>
      <c r="BW14" s="202">
        <f>'11'!BY19+'11'!BY50</f>
        <v>0</v>
      </c>
      <c r="BX14" s="202">
        <f>'11'!BZ19+'11'!BZ50</f>
        <v>0</v>
      </c>
      <c r="BY14" s="58">
        <f>'11'!C21+'11'!C52</f>
        <v>1403.0000000000002</v>
      </c>
    </row>
    <row r="15" spans="1:77" ht="15">
      <c r="A15" s="124">
        <v>44239</v>
      </c>
      <c r="B15" s="202">
        <f>'12'!D19+'12'!D50</f>
        <v>0</v>
      </c>
      <c r="C15" s="202">
        <f>'12'!E19+'12'!E50</f>
        <v>0</v>
      </c>
      <c r="D15" s="202">
        <f>'12'!F19+'12'!F50</f>
        <v>0</v>
      </c>
      <c r="E15" s="202">
        <f>'12'!G19+'12'!G50</f>
        <v>0</v>
      </c>
      <c r="F15" s="202">
        <f>'12'!H19+'12'!H50</f>
        <v>0</v>
      </c>
      <c r="G15" s="202">
        <f>'12'!I19+'12'!I50</f>
        <v>0</v>
      </c>
      <c r="H15" s="202">
        <f>'12'!J19+'12'!J50</f>
        <v>0</v>
      </c>
      <c r="I15" s="202">
        <f>'12'!K19+'12'!K50</f>
        <v>23</v>
      </c>
      <c r="J15" s="202">
        <f>'12'!L19+'12'!L50</f>
        <v>0.161</v>
      </c>
      <c r="K15" s="202">
        <f>'12'!M19+'12'!M50</f>
        <v>0.20699999999999999</v>
      </c>
      <c r="L15" s="202">
        <f>'12'!N19+'12'!N50</f>
        <v>0.12879999999999997</v>
      </c>
      <c r="M15" s="202">
        <f>'12'!O19+'12'!O50</f>
        <v>0.29899999999999999</v>
      </c>
      <c r="N15" s="202">
        <f>'12'!P19+'12'!P50</f>
        <v>0</v>
      </c>
      <c r="O15" s="202">
        <f>'12'!Q19+'12'!Q50</f>
        <v>0</v>
      </c>
      <c r="P15" s="202">
        <f>'12'!R19+'12'!R50</f>
        <v>0</v>
      </c>
      <c r="Q15" s="202">
        <f>'12'!S19+'12'!S50</f>
        <v>0</v>
      </c>
      <c r="R15" s="202">
        <f>'12'!T19+'12'!T50</f>
        <v>0</v>
      </c>
      <c r="S15" s="202">
        <f>'12'!U19+'12'!U50</f>
        <v>1.0349999999999999</v>
      </c>
      <c r="T15" s="202">
        <f>'12'!V19+'12'!V50</f>
        <v>0.23</v>
      </c>
      <c r="U15" s="202">
        <f>'12'!W19+'12'!W50</f>
        <v>0</v>
      </c>
      <c r="V15" s="202">
        <f>'12'!X19+'12'!X50</f>
        <v>0.23</v>
      </c>
      <c r="W15" s="202">
        <f>'12'!Y19+'12'!Y50</f>
        <v>0</v>
      </c>
      <c r="X15" s="202">
        <f>'12'!Z19+'12'!Z50</f>
        <v>0</v>
      </c>
      <c r="Y15" s="202">
        <f>'12'!AA19+'12'!AA50</f>
        <v>0</v>
      </c>
      <c r="Z15" s="202">
        <f>'12'!AB19+'12'!AB50</f>
        <v>0</v>
      </c>
      <c r="AA15" s="202">
        <f>'12'!AC19+'12'!AC50</f>
        <v>0</v>
      </c>
      <c r="AB15" s="202">
        <f>'12'!AD19+'12'!AD50</f>
        <v>0</v>
      </c>
      <c r="AC15" s="202">
        <f>'12'!AE19+'12'!AE50</f>
        <v>0</v>
      </c>
      <c r="AD15" s="202">
        <f>'12'!AF19+'12'!AF50</f>
        <v>0</v>
      </c>
      <c r="AE15" s="202">
        <f>'12'!AG19+'12'!AG50</f>
        <v>0</v>
      </c>
      <c r="AF15" s="202">
        <f>'12'!AH19+'12'!AH50</f>
        <v>0</v>
      </c>
      <c r="AG15" s="202">
        <f>'12'!AI19+'12'!AI50</f>
        <v>0</v>
      </c>
      <c r="AH15" s="202">
        <f>'12'!AJ19+'12'!AJ50</f>
        <v>0</v>
      </c>
      <c r="AI15" s="202">
        <f>'12'!AK19+'12'!AK50</f>
        <v>0</v>
      </c>
      <c r="AJ15" s="202">
        <f>'12'!AL19+'12'!AL50</f>
        <v>0</v>
      </c>
      <c r="AK15" s="202">
        <f>'12'!AM19+'12'!AM50</f>
        <v>0</v>
      </c>
      <c r="AL15" s="202">
        <f>'12'!AN19+'12'!AN50</f>
        <v>0.69</v>
      </c>
      <c r="AM15" s="202">
        <f>'12'!AO19+'12'!AO50</f>
        <v>0.184</v>
      </c>
      <c r="AN15" s="202">
        <f>'12'!AP19+'12'!AP50</f>
        <v>0</v>
      </c>
      <c r="AO15" s="202">
        <f>'12'!AQ19+'12'!AQ50</f>
        <v>0</v>
      </c>
      <c r="AP15" s="202">
        <f>'12'!AR19+'12'!AR50</f>
        <v>0</v>
      </c>
      <c r="AQ15" s="202">
        <f>'12'!AS19+'12'!AS50</f>
        <v>0</v>
      </c>
      <c r="AR15" s="202">
        <f>'12'!AT19+'12'!AT50</f>
        <v>0</v>
      </c>
      <c r="AS15" s="202">
        <f>'12'!AU19+'12'!AU50</f>
        <v>0</v>
      </c>
      <c r="AT15" s="202">
        <f>'12'!AV19+'12'!AV50</f>
        <v>0</v>
      </c>
      <c r="AU15" s="202">
        <f>'12'!AW19+'12'!AW50</f>
        <v>0</v>
      </c>
      <c r="AV15" s="202">
        <f>'12'!AX19+'12'!AX50</f>
        <v>0</v>
      </c>
      <c r="AW15" s="202">
        <f>'12'!AY19+'12'!AY50</f>
        <v>0</v>
      </c>
      <c r="AX15" s="202">
        <f>'12'!AZ19+'12'!AZ50</f>
        <v>0</v>
      </c>
      <c r="AY15" s="202">
        <f>'12'!BA19+'12'!BA50</f>
        <v>0.85099999999999998</v>
      </c>
      <c r="AZ15" s="202">
        <f>'12'!BB19+'12'!BB50</f>
        <v>0</v>
      </c>
      <c r="BA15" s="202">
        <f>'12'!BC19+'12'!BC50</f>
        <v>0</v>
      </c>
      <c r="BB15" s="202">
        <f>'12'!BD19+'12'!BD50</f>
        <v>0</v>
      </c>
      <c r="BC15" s="202">
        <f>'12'!BE19+'12'!BE50</f>
        <v>0</v>
      </c>
      <c r="BD15" s="202">
        <f>'12'!BF19+'12'!BF50</f>
        <v>0</v>
      </c>
      <c r="BE15" s="202">
        <f>'12'!BG19+'12'!BG50</f>
        <v>2.3E-2</v>
      </c>
      <c r="BF15" s="202">
        <f>'12'!BH19+'12'!BH50</f>
        <v>0</v>
      </c>
      <c r="BG15" s="202">
        <f>'12'!BI19+'12'!BI50</f>
        <v>0.69</v>
      </c>
      <c r="BH15" s="202">
        <f>'12'!BJ19+'12'!BJ50</f>
        <v>0.92</v>
      </c>
      <c r="BI15" s="202">
        <f>'12'!BK19+'12'!BK50</f>
        <v>0.39100000000000001</v>
      </c>
      <c r="BJ15" s="202">
        <f>'12'!BL19+'12'!BL50</f>
        <v>0.41399999999999998</v>
      </c>
      <c r="BK15" s="202">
        <f>'12'!BM19+'12'!BM50</f>
        <v>0</v>
      </c>
      <c r="BL15" s="202">
        <f>'12'!BN19+'12'!BN50</f>
        <v>0</v>
      </c>
      <c r="BM15" s="202">
        <f>'12'!BO19+'12'!BO50</f>
        <v>0.34499999999999997</v>
      </c>
      <c r="BN15" s="202">
        <f>'12'!BP19+'12'!BP50</f>
        <v>0</v>
      </c>
      <c r="BO15" s="202">
        <f>'12'!BQ19+'12'!BQ50</f>
        <v>0</v>
      </c>
      <c r="BP15" s="202">
        <f>'12'!BR19+'12'!BR50</f>
        <v>0</v>
      </c>
      <c r="BQ15" s="202">
        <f>'12'!BS19+'12'!BS50</f>
        <v>0</v>
      </c>
      <c r="BR15" s="202">
        <f>'12'!BT19+'12'!BT50</f>
        <v>0</v>
      </c>
      <c r="BS15" s="202">
        <f>'12'!BU19+'12'!BU50</f>
        <v>0</v>
      </c>
      <c r="BT15" s="202">
        <f>'12'!BV19+'12'!BV50</f>
        <v>3.22</v>
      </c>
      <c r="BU15" s="202">
        <f>'12'!BW19+'12'!BW50</f>
        <v>0</v>
      </c>
      <c r="BV15" s="202">
        <f>'12'!BX19+'12'!BX50</f>
        <v>1.38</v>
      </c>
      <c r="BW15" s="202">
        <f>'12'!BY19+'12'!BY50</f>
        <v>0</v>
      </c>
      <c r="BX15" s="202">
        <f>'12'!BZ19+'12'!BZ50</f>
        <v>0</v>
      </c>
      <c r="BY15" s="58">
        <f>'12'!C21+'12'!C52</f>
        <v>1403</v>
      </c>
    </row>
    <row r="16" spans="1:77" ht="15">
      <c r="A16" s="124">
        <v>44240</v>
      </c>
      <c r="B16" s="202">
        <f>'13'!D19+'13'!D50</f>
        <v>0</v>
      </c>
      <c r="C16" s="202">
        <f>'13'!E19+'13'!E50</f>
        <v>0</v>
      </c>
      <c r="D16" s="202">
        <f>'13'!F19+'13'!F50</f>
        <v>0</v>
      </c>
      <c r="E16" s="202">
        <f>'13'!G19+'13'!G50</f>
        <v>0</v>
      </c>
      <c r="F16" s="202">
        <f>'13'!H19+'13'!H50</f>
        <v>0</v>
      </c>
      <c r="G16" s="202">
        <f>'13'!I19+'13'!I50</f>
        <v>0</v>
      </c>
      <c r="H16" s="202">
        <f>'13'!J19+'13'!J50</f>
        <v>0</v>
      </c>
      <c r="I16" s="202">
        <f>'13'!K19+'13'!K50</f>
        <v>17</v>
      </c>
      <c r="J16" s="202">
        <f>'13'!L19+'13'!L50</f>
        <v>0</v>
      </c>
      <c r="K16" s="202">
        <f>'13'!M19+'13'!M50</f>
        <v>0.187</v>
      </c>
      <c r="L16" s="202">
        <f>'13'!N19+'13'!N50</f>
        <v>6.6299999999999998E-2</v>
      </c>
      <c r="M16" s="202">
        <f>'13'!O19+'13'!O50</f>
        <v>0</v>
      </c>
      <c r="N16" s="202">
        <f>'13'!P19+'13'!P50</f>
        <v>1.7000000000000001E-2</v>
      </c>
      <c r="O16" s="202">
        <f>'13'!Q19+'13'!Q50</f>
        <v>0</v>
      </c>
      <c r="P16" s="202">
        <f>'13'!R19+'13'!R50</f>
        <v>0</v>
      </c>
      <c r="Q16" s="202">
        <f>'13'!S19+'13'!S50</f>
        <v>0</v>
      </c>
      <c r="R16" s="202">
        <f>'13'!T19+'13'!T50</f>
        <v>0</v>
      </c>
      <c r="S16" s="202">
        <f>'13'!U19+'13'!U50</f>
        <v>0</v>
      </c>
      <c r="T16" s="202">
        <f>'13'!V19+'13'!V50</f>
        <v>0</v>
      </c>
      <c r="U16" s="202">
        <f>'13'!W19+'13'!W50</f>
        <v>0</v>
      </c>
      <c r="V16" s="202">
        <f>'13'!X19+'13'!X50</f>
        <v>0</v>
      </c>
      <c r="W16" s="202">
        <f>'13'!Y19+'13'!Y50</f>
        <v>0</v>
      </c>
      <c r="X16" s="202">
        <f>'13'!Z19+'13'!Z50</f>
        <v>0</v>
      </c>
      <c r="Y16" s="202">
        <f>'13'!AA19+'13'!AA50</f>
        <v>0</v>
      </c>
      <c r="Z16" s="202">
        <f>'13'!AB19+'13'!AB50</f>
        <v>0</v>
      </c>
      <c r="AA16" s="202">
        <f>'13'!AC19+'13'!AC50</f>
        <v>0</v>
      </c>
      <c r="AB16" s="202">
        <f>'13'!AD19+'13'!AD50</f>
        <v>0</v>
      </c>
      <c r="AC16" s="202">
        <f>'13'!AE19+'13'!AE50</f>
        <v>0</v>
      </c>
      <c r="AD16" s="202">
        <f>'13'!AF19+'13'!AF50</f>
        <v>0</v>
      </c>
      <c r="AE16" s="202">
        <f>'13'!AG19+'13'!AG50</f>
        <v>0</v>
      </c>
      <c r="AF16" s="202">
        <f>'13'!AH19+'13'!AH50</f>
        <v>0.40799999999999997</v>
      </c>
      <c r="AG16" s="202">
        <f>'13'!AI19+'13'!AI50</f>
        <v>0</v>
      </c>
      <c r="AH16" s="202">
        <f>'13'!AJ19+'13'!AJ50</f>
        <v>0</v>
      </c>
      <c r="AI16" s="202">
        <f>'13'!AK19+'13'!AK50</f>
        <v>0</v>
      </c>
      <c r="AJ16" s="202">
        <f>'13'!AL19+'13'!AL50</f>
        <v>0</v>
      </c>
      <c r="AK16" s="202">
        <f>'13'!AM19+'13'!AM50</f>
        <v>0</v>
      </c>
      <c r="AL16" s="202">
        <f>'13'!AN19+'13'!AN50</f>
        <v>0.153</v>
      </c>
      <c r="AM16" s="202">
        <f>'13'!AO19+'13'!AO50</f>
        <v>0</v>
      </c>
      <c r="AN16" s="202">
        <f>'13'!AP19+'13'!AP50</f>
        <v>0</v>
      </c>
      <c r="AO16" s="202">
        <f>'13'!AQ19+'13'!AQ50</f>
        <v>0</v>
      </c>
      <c r="AP16" s="202">
        <f>'13'!AR19+'13'!AR50</f>
        <v>1.9550000000000001</v>
      </c>
      <c r="AQ16" s="202">
        <f>'13'!AS19+'13'!AS50</f>
        <v>0</v>
      </c>
      <c r="AR16" s="202">
        <f>'13'!AT19+'13'!AT50</f>
        <v>8.5000000000000006E-2</v>
      </c>
      <c r="AS16" s="202">
        <f>'13'!AU19+'13'!AU50</f>
        <v>0</v>
      </c>
      <c r="AT16" s="202">
        <f>'13'!AV19+'13'!AV50</f>
        <v>1.9550000000000001</v>
      </c>
      <c r="AU16" s="202">
        <f>'13'!AW19+'13'!AW50</f>
        <v>0</v>
      </c>
      <c r="AV16" s="202">
        <f>'13'!AX19+'13'!AX50</f>
        <v>0</v>
      </c>
      <c r="AW16" s="202">
        <f>'13'!AY19+'13'!AY50</f>
        <v>0</v>
      </c>
      <c r="AX16" s="202">
        <f>'13'!AZ19+'13'!AZ50</f>
        <v>0</v>
      </c>
      <c r="AY16" s="202">
        <f>'13'!BA19+'13'!BA50</f>
        <v>0</v>
      </c>
      <c r="AZ16" s="202">
        <f>'13'!BB19+'13'!BB50</f>
        <v>0</v>
      </c>
      <c r="BA16" s="202">
        <f>'13'!BC19+'13'!BC50</f>
        <v>0</v>
      </c>
      <c r="BB16" s="202">
        <f>'13'!BD19+'13'!BD50</f>
        <v>0</v>
      </c>
      <c r="BC16" s="202">
        <f>'13'!BE19+'13'!BE50</f>
        <v>0</v>
      </c>
      <c r="BD16" s="202">
        <f>'13'!BF19+'13'!BF50</f>
        <v>0</v>
      </c>
      <c r="BE16" s="202">
        <f>'13'!BG19+'13'!BG50</f>
        <v>0</v>
      </c>
      <c r="BF16" s="202">
        <f>'13'!BH19+'13'!BH50</f>
        <v>0</v>
      </c>
      <c r="BG16" s="202">
        <f>'13'!BI19+'13'!BI50</f>
        <v>0</v>
      </c>
      <c r="BH16" s="202">
        <f>'13'!BJ19+'13'!BJ50</f>
        <v>0</v>
      </c>
      <c r="BI16" s="202">
        <f>'13'!BK19+'13'!BK50</f>
        <v>0</v>
      </c>
      <c r="BJ16" s="202">
        <f>'13'!BL19+'13'!BL50</f>
        <v>0</v>
      </c>
      <c r="BK16" s="202">
        <f>'13'!BM19+'13'!BM50</f>
        <v>0</v>
      </c>
      <c r="BL16" s="202">
        <f>'13'!BN19+'13'!BN50</f>
        <v>0</v>
      </c>
      <c r="BM16" s="202">
        <f>'13'!BO19+'13'!BO50</f>
        <v>0</v>
      </c>
      <c r="BN16" s="202">
        <f>'13'!BP19+'13'!BP50</f>
        <v>0</v>
      </c>
      <c r="BO16" s="202">
        <f>'13'!BQ19+'13'!BQ50</f>
        <v>0</v>
      </c>
      <c r="BP16" s="202">
        <f>'13'!BR19+'13'!BR50</f>
        <v>0</v>
      </c>
      <c r="BQ16" s="202">
        <f>'13'!BS19+'13'!BS50</f>
        <v>0</v>
      </c>
      <c r="BR16" s="202">
        <f>'13'!BT19+'13'!BT50</f>
        <v>0</v>
      </c>
      <c r="BS16" s="202">
        <f>'13'!BU19+'13'!BU50</f>
        <v>0</v>
      </c>
      <c r="BT16" s="202">
        <f>'13'!BV19+'13'!BV50</f>
        <v>0</v>
      </c>
      <c r="BU16" s="202">
        <f>'13'!BW19+'13'!BW50</f>
        <v>0</v>
      </c>
      <c r="BV16" s="202">
        <f>'13'!BX19+'13'!BX50</f>
        <v>1.02</v>
      </c>
      <c r="BW16" s="202">
        <f>'13'!BY19+'13'!BY50</f>
        <v>0</v>
      </c>
      <c r="BX16" s="202">
        <f>'13'!BZ19+'13'!BZ50</f>
        <v>0</v>
      </c>
      <c r="BY16" s="58">
        <f>'13'!C21+'13'!C52</f>
        <v>1037</v>
      </c>
    </row>
    <row r="17" spans="1:77" ht="15">
      <c r="A17" s="124">
        <v>44241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44242</v>
      </c>
      <c r="B18" s="202">
        <f>'15'!D19+'15'!D50</f>
        <v>0</v>
      </c>
      <c r="C18" s="202">
        <f>'15'!E19+'15'!E50</f>
        <v>17</v>
      </c>
      <c r="D18" s="202">
        <f>'15'!F19+'15'!F50</f>
        <v>0</v>
      </c>
      <c r="E18" s="202">
        <f>'15'!G19+'15'!G50</f>
        <v>0</v>
      </c>
      <c r="F18" s="202">
        <f>'15'!H19+'15'!H50</f>
        <v>0</v>
      </c>
      <c r="G18" s="202">
        <f>'15'!I19+'15'!I50</f>
        <v>0</v>
      </c>
      <c r="H18" s="202">
        <f>'15'!J19+'15'!J50</f>
        <v>0</v>
      </c>
      <c r="I18" s="202">
        <f>'15'!K19+'15'!K50</f>
        <v>0</v>
      </c>
      <c r="J18" s="202">
        <f>'15'!L19+'15'!L50</f>
        <v>8.3300000000000013E-2</v>
      </c>
      <c r="K18" s="202">
        <f>'15'!M19+'15'!M50</f>
        <v>0</v>
      </c>
      <c r="L18" s="202">
        <f>'15'!N19+'15'!N50</f>
        <v>9.0949999999999989E-2</v>
      </c>
      <c r="M18" s="202">
        <f>'15'!O19+'15'!O50</f>
        <v>0</v>
      </c>
      <c r="N18" s="202">
        <f>'15'!P19+'15'!P50</f>
        <v>0</v>
      </c>
      <c r="O18" s="202">
        <f>'15'!Q19+'15'!Q50</f>
        <v>0</v>
      </c>
      <c r="P18" s="202">
        <f>'15'!R19+'15'!R50</f>
        <v>0</v>
      </c>
      <c r="Q18" s="202">
        <f>'15'!S19+'15'!S50</f>
        <v>0</v>
      </c>
      <c r="R18" s="202">
        <f>'15'!T19+'15'!T50</f>
        <v>0</v>
      </c>
      <c r="S18" s="202">
        <f>'15'!U19+'15'!U50</f>
        <v>0</v>
      </c>
      <c r="T18" s="202">
        <f>'15'!V19+'15'!V50</f>
        <v>0</v>
      </c>
      <c r="U18" s="202">
        <f>'15'!W19+'15'!W50</f>
        <v>0</v>
      </c>
      <c r="V18" s="202">
        <f>'15'!X19+'15'!X50</f>
        <v>0</v>
      </c>
      <c r="W18" s="202">
        <f>'15'!Y19+'15'!Y50</f>
        <v>1.7000000000000001E-2</v>
      </c>
      <c r="X18" s="202">
        <f>'15'!Z19+'15'!Z50</f>
        <v>0</v>
      </c>
      <c r="Y18" s="202">
        <f>'15'!AA19+'15'!AA50</f>
        <v>0</v>
      </c>
      <c r="Z18" s="202">
        <f>'15'!AB19+'15'!AB50</f>
        <v>3.4</v>
      </c>
      <c r="AA18" s="202">
        <f>'15'!AC19+'15'!AC50</f>
        <v>0.1275</v>
      </c>
      <c r="AB18" s="202">
        <f>'15'!AD19+'15'!AD50</f>
        <v>0</v>
      </c>
      <c r="AC18" s="202">
        <f>'15'!AE19+'15'!AE50</f>
        <v>0</v>
      </c>
      <c r="AD18" s="202">
        <f>'15'!AF19+'15'!AF50</f>
        <v>0</v>
      </c>
      <c r="AE18" s="202">
        <f>'15'!AG19+'15'!AG50</f>
        <v>0.98599999999999999</v>
      </c>
      <c r="AF18" s="202">
        <f>'15'!AH19+'15'!AH50</f>
        <v>0</v>
      </c>
      <c r="AG18" s="202">
        <f>'15'!AI19+'15'!AI50</f>
        <v>0</v>
      </c>
      <c r="AH18" s="202">
        <f>'15'!AJ19+'15'!AJ50</f>
        <v>0</v>
      </c>
      <c r="AI18" s="202">
        <f>'15'!AK19+'15'!AK50</f>
        <v>0</v>
      </c>
      <c r="AJ18" s="202">
        <f>'15'!AL19+'15'!AL50</f>
        <v>0</v>
      </c>
      <c r="AK18" s="202">
        <f>'15'!AM19+'15'!AM50</f>
        <v>0</v>
      </c>
      <c r="AL18" s="202">
        <f>'15'!AN19+'15'!AN50</f>
        <v>0</v>
      </c>
      <c r="AM18" s="202">
        <f>'15'!AO19+'15'!AO50</f>
        <v>0</v>
      </c>
      <c r="AN18" s="202">
        <f>'15'!AP19+'15'!AP50</f>
        <v>0</v>
      </c>
      <c r="AO18" s="202">
        <f>'15'!AQ19+'15'!AQ50</f>
        <v>0</v>
      </c>
      <c r="AP18" s="202">
        <f>'15'!AR19+'15'!AR50</f>
        <v>0</v>
      </c>
      <c r="AQ18" s="202">
        <f>'15'!AS19+'15'!AS50</f>
        <v>0</v>
      </c>
      <c r="AR18" s="202">
        <f>'15'!AT19+'15'!AT50</f>
        <v>8.5000000000000006E-2</v>
      </c>
      <c r="AS18" s="202">
        <f>'15'!AU19+'15'!AU50</f>
        <v>0</v>
      </c>
      <c r="AT18" s="202">
        <f>'15'!AV19+'15'!AV50</f>
        <v>0</v>
      </c>
      <c r="AU18" s="202">
        <f>'15'!AW19+'15'!AW50</f>
        <v>0</v>
      </c>
      <c r="AV18" s="202">
        <f>'15'!AX19+'15'!AX50</f>
        <v>0.10199999999999999</v>
      </c>
      <c r="AW18" s="202">
        <f>'15'!AY19+'15'!AY50</f>
        <v>0</v>
      </c>
      <c r="AX18" s="202">
        <f>'15'!AZ19+'15'!AZ50</f>
        <v>0</v>
      </c>
      <c r="AY18" s="202">
        <f>'15'!BA19+'15'!BA50</f>
        <v>0.85</v>
      </c>
      <c r="AZ18" s="202">
        <f>'15'!BB19+'15'!BB50</f>
        <v>0</v>
      </c>
      <c r="BA18" s="202">
        <f>'15'!BC19+'15'!BC50</f>
        <v>0</v>
      </c>
      <c r="BB18" s="202">
        <f>'15'!BD19+'15'!BD50</f>
        <v>0</v>
      </c>
      <c r="BC18" s="202">
        <f>'15'!BE19+'15'!BE50</f>
        <v>0</v>
      </c>
      <c r="BD18" s="202">
        <f>'15'!BF19+'15'!BF50</f>
        <v>0</v>
      </c>
      <c r="BE18" s="202">
        <f>'15'!BG19+'15'!BG50</f>
        <v>0</v>
      </c>
      <c r="BF18" s="202">
        <f>'15'!BH19+'15'!BH50</f>
        <v>0</v>
      </c>
      <c r="BG18" s="202">
        <f>'15'!BI19+'15'!BI50</f>
        <v>0.34</v>
      </c>
      <c r="BH18" s="202">
        <f>'15'!BJ19+'15'!BJ50</f>
        <v>0.59499999999999997</v>
      </c>
      <c r="BI18" s="202">
        <f>'15'!BK19+'15'!BK50</f>
        <v>0.187</v>
      </c>
      <c r="BJ18" s="202">
        <f>'15'!BL19+'15'!BL50</f>
        <v>0.187</v>
      </c>
      <c r="BK18" s="202">
        <f>'15'!BM19+'15'!BM50</f>
        <v>0</v>
      </c>
      <c r="BL18" s="202">
        <f>'15'!BN19+'15'!BN50</f>
        <v>0</v>
      </c>
      <c r="BM18" s="202">
        <f>'15'!BO19+'15'!BO50</f>
        <v>0.27200000000000002</v>
      </c>
      <c r="BN18" s="202">
        <f>'15'!BP19+'15'!BP50</f>
        <v>0</v>
      </c>
      <c r="BO18" s="202">
        <f>'15'!BQ19+'15'!BQ50</f>
        <v>0</v>
      </c>
      <c r="BP18" s="202">
        <f>'15'!BR19+'15'!BR50</f>
        <v>0</v>
      </c>
      <c r="BQ18" s="202">
        <f>'15'!BS19+'15'!BS50</f>
        <v>0</v>
      </c>
      <c r="BR18" s="202">
        <f>'15'!BT19+'15'!BT50</f>
        <v>0</v>
      </c>
      <c r="BS18" s="202">
        <f>'15'!BU19+'15'!BU50</f>
        <v>0</v>
      </c>
      <c r="BT18" s="202">
        <f>'15'!BV19+'15'!BV50</f>
        <v>0</v>
      </c>
      <c r="BU18" s="202">
        <f>'15'!BW19+'15'!BW50</f>
        <v>0</v>
      </c>
      <c r="BV18" s="202">
        <f>'15'!BX19+'15'!BX50</f>
        <v>1.02</v>
      </c>
      <c r="BW18" s="202">
        <f>'15'!BY19+'15'!BY50</f>
        <v>0</v>
      </c>
      <c r="BX18" s="202">
        <f>'15'!BZ19+'15'!BZ50</f>
        <v>0</v>
      </c>
      <c r="BY18" s="58">
        <f>'15'!C21+'15'!C52</f>
        <v>1037</v>
      </c>
    </row>
    <row r="19" spans="1:77" ht="15">
      <c r="A19" s="124">
        <v>44243</v>
      </c>
      <c r="B19" s="202">
        <f>'16'!D19+'16'!D50</f>
        <v>0</v>
      </c>
      <c r="C19" s="202">
        <f>'16'!E19+'16'!E50</f>
        <v>0</v>
      </c>
      <c r="D19" s="202">
        <f>'16'!F19+'16'!F50</f>
        <v>17</v>
      </c>
      <c r="E19" s="202">
        <f>'16'!G19+'16'!G50</f>
        <v>17</v>
      </c>
      <c r="F19" s="202">
        <f>'16'!H19+'16'!H50</f>
        <v>0</v>
      </c>
      <c r="G19" s="202">
        <f>'16'!I19+'16'!I50</f>
        <v>0</v>
      </c>
      <c r="H19" s="202">
        <f>'16'!J19+'16'!J50</f>
        <v>1.19</v>
      </c>
      <c r="I19" s="202">
        <f>'16'!K19+'16'!K50</f>
        <v>0</v>
      </c>
      <c r="J19" s="202">
        <f>'16'!L19+'16'!L50</f>
        <v>7.6499999999999999E-2</v>
      </c>
      <c r="K19" s="202">
        <f>'16'!M19+'16'!M50</f>
        <v>0</v>
      </c>
      <c r="L19" s="202">
        <f>'16'!N19+'16'!N50</f>
        <v>8.4150000000000003E-2</v>
      </c>
      <c r="M19" s="202">
        <f>'16'!O19+'16'!O50</f>
        <v>0</v>
      </c>
      <c r="N19" s="202">
        <f>'16'!P19+'16'!P50</f>
        <v>0</v>
      </c>
      <c r="O19" s="202">
        <f>'16'!Q19+'16'!Q50</f>
        <v>0</v>
      </c>
      <c r="P19" s="202">
        <f>'16'!R19+'16'!R50</f>
        <v>0</v>
      </c>
      <c r="Q19" s="202">
        <f>'16'!S19+'16'!S50</f>
        <v>0</v>
      </c>
      <c r="R19" s="202">
        <f>'16'!T19+'16'!T50</f>
        <v>0</v>
      </c>
      <c r="S19" s="202">
        <f>'16'!U19+'16'!U50</f>
        <v>0</v>
      </c>
      <c r="T19" s="202">
        <f>'16'!V19+'16'!V50</f>
        <v>0</v>
      </c>
      <c r="U19" s="202">
        <f>'16'!W19+'16'!W50</f>
        <v>0</v>
      </c>
      <c r="V19" s="202">
        <f>'16'!X19+'16'!X50</f>
        <v>0</v>
      </c>
      <c r="W19" s="202">
        <f>'16'!Y19+'16'!Y50</f>
        <v>1.7000000000000001E-2</v>
      </c>
      <c r="X19" s="202">
        <f>'16'!Z19+'16'!Z50</f>
        <v>0</v>
      </c>
      <c r="Y19" s="202">
        <f>'16'!AA19+'16'!AA50</f>
        <v>0</v>
      </c>
      <c r="Z19" s="202">
        <f>'16'!AB19+'16'!AB50</f>
        <v>0</v>
      </c>
      <c r="AA19" s="202">
        <f>'16'!AC19+'16'!AC50</f>
        <v>4.2500000000000003E-2</v>
      </c>
      <c r="AB19" s="202">
        <f>'16'!AD19+'16'!AD50</f>
        <v>0</v>
      </c>
      <c r="AC19" s="202">
        <f>'16'!AE19+'16'!AE50</f>
        <v>0</v>
      </c>
      <c r="AD19" s="202">
        <f>'16'!AF19+'16'!AF50</f>
        <v>0.23799999999999999</v>
      </c>
      <c r="AE19" s="202">
        <f>'16'!AG19+'16'!AG50</f>
        <v>0</v>
      </c>
      <c r="AF19" s="202">
        <f>'16'!AH19+'16'!AH50</f>
        <v>0</v>
      </c>
      <c r="AG19" s="202">
        <f>'16'!AI19+'16'!AI50</f>
        <v>0</v>
      </c>
      <c r="AH19" s="202">
        <f>'16'!AJ19+'16'!AJ50</f>
        <v>0</v>
      </c>
      <c r="AI19" s="202">
        <f>'16'!AK19+'16'!AK50</f>
        <v>0</v>
      </c>
      <c r="AJ19" s="202">
        <f>'16'!AL19+'16'!AL50</f>
        <v>0</v>
      </c>
      <c r="AK19" s="202">
        <f>'16'!AM19+'16'!AM50</f>
        <v>0</v>
      </c>
      <c r="AL19" s="202">
        <f>'16'!AN19+'16'!AN50</f>
        <v>0</v>
      </c>
      <c r="AM19" s="202">
        <f>'16'!AO19+'16'!AO50</f>
        <v>0</v>
      </c>
      <c r="AN19" s="202">
        <f>'16'!AP19+'16'!AP50</f>
        <v>0</v>
      </c>
      <c r="AO19" s="202">
        <f>'16'!AQ19+'16'!AQ50</f>
        <v>0</v>
      </c>
      <c r="AP19" s="202">
        <f>'16'!AR19+'16'!AR50</f>
        <v>0</v>
      </c>
      <c r="AQ19" s="202">
        <f>'16'!AS19+'16'!AS50</f>
        <v>0</v>
      </c>
      <c r="AR19" s="202">
        <f>'16'!AT19+'16'!AT50</f>
        <v>5.0999999999999997E-2</v>
      </c>
      <c r="AS19" s="202">
        <f>'16'!AU19+'16'!AU50</f>
        <v>0</v>
      </c>
      <c r="AT19" s="202">
        <f>'16'!AV19+'16'!AV50</f>
        <v>0</v>
      </c>
      <c r="AU19" s="202">
        <f>'16'!AW19+'16'!AW50</f>
        <v>0</v>
      </c>
      <c r="AV19" s="202">
        <f>'16'!AX19+'16'!AX50</f>
        <v>8.5000000000000006E-2</v>
      </c>
      <c r="AW19" s="202">
        <f>'16'!AY19+'16'!AY50</f>
        <v>0</v>
      </c>
      <c r="AX19" s="202">
        <f>'16'!AZ19+'16'!AZ50</f>
        <v>0</v>
      </c>
      <c r="AY19" s="202">
        <f>'16'!BA19+'16'!BA50</f>
        <v>0.83299999999999996</v>
      </c>
      <c r="AZ19" s="202">
        <f>'16'!BB19+'16'!BB50</f>
        <v>0</v>
      </c>
      <c r="BA19" s="202">
        <f>'16'!BC19+'16'!BC50</f>
        <v>0</v>
      </c>
      <c r="BB19" s="202">
        <f>'16'!BD19+'16'!BD50</f>
        <v>0</v>
      </c>
      <c r="BC19" s="202">
        <f>'16'!BE19+'16'!BE50</f>
        <v>0</v>
      </c>
      <c r="BD19" s="202">
        <f>'16'!BF19+'16'!BF50</f>
        <v>0</v>
      </c>
      <c r="BE19" s="202">
        <f>'16'!BG19+'16'!BG50</f>
        <v>0</v>
      </c>
      <c r="BF19" s="202">
        <f>'16'!BH19+'16'!BH50</f>
        <v>0</v>
      </c>
      <c r="BG19" s="202">
        <f>'16'!BI19+'16'!BI50</f>
        <v>0</v>
      </c>
      <c r="BH19" s="202">
        <f>'16'!BJ19+'16'!BJ50</f>
        <v>0.95199999999999996</v>
      </c>
      <c r="BI19" s="202">
        <f>'16'!BK19+'16'!BK50</f>
        <v>0.187</v>
      </c>
      <c r="BJ19" s="202">
        <f>'16'!BL19+'16'!BL50</f>
        <v>0.13600000000000001</v>
      </c>
      <c r="BK19" s="202">
        <f>'16'!BM19+'16'!BM50</f>
        <v>0</v>
      </c>
      <c r="BL19" s="202">
        <f>'16'!BN19+'16'!BN50</f>
        <v>0</v>
      </c>
      <c r="BM19" s="202">
        <f>'16'!BO19+'16'!BO50</f>
        <v>0.68</v>
      </c>
      <c r="BN19" s="202">
        <f>'16'!BP19+'16'!BP50</f>
        <v>0</v>
      </c>
      <c r="BO19" s="202">
        <f>'16'!BQ19+'16'!BQ50</f>
        <v>0</v>
      </c>
      <c r="BP19" s="202">
        <f>'16'!BR19+'16'!BR50</f>
        <v>0</v>
      </c>
      <c r="BQ19" s="202">
        <f>'16'!BS19+'16'!BS50</f>
        <v>0</v>
      </c>
      <c r="BR19" s="202">
        <f>'16'!BT19+'16'!BT50</f>
        <v>0</v>
      </c>
      <c r="BS19" s="202">
        <f>'16'!BU19+'16'!BU50</f>
        <v>0</v>
      </c>
      <c r="BT19" s="202">
        <f>'16'!BV19+'16'!BV50</f>
        <v>1.53</v>
      </c>
      <c r="BU19" s="202">
        <f>'16'!BW19+'16'!BW50</f>
        <v>0</v>
      </c>
      <c r="BV19" s="202">
        <f>'16'!BX19+'16'!BX50</f>
        <v>1.02</v>
      </c>
      <c r="BW19" s="202">
        <f>'16'!BY19+'16'!BY50</f>
        <v>0</v>
      </c>
      <c r="BX19" s="202">
        <f>'16'!BZ19+'16'!BZ50</f>
        <v>0</v>
      </c>
      <c r="BY19" s="58">
        <f>'16'!C21+'16'!C52</f>
        <v>1037</v>
      </c>
    </row>
    <row r="20" spans="1:77" ht="15">
      <c r="A20" s="124">
        <v>44244</v>
      </c>
      <c r="B20" s="202">
        <f>'17'!D19+'17'!D50</f>
        <v>0</v>
      </c>
      <c r="C20" s="202">
        <f>'17'!E19+'17'!E50</f>
        <v>0</v>
      </c>
      <c r="D20" s="202">
        <f>'17'!F19+'17'!F50</f>
        <v>0</v>
      </c>
      <c r="E20" s="202">
        <f>'17'!G19+'17'!G50</f>
        <v>0</v>
      </c>
      <c r="F20" s="202">
        <f>'17'!H19+'17'!H50</f>
        <v>0</v>
      </c>
      <c r="G20" s="202">
        <f>'17'!I19+'17'!I50</f>
        <v>0</v>
      </c>
      <c r="H20" s="202">
        <f>'17'!J19+'17'!J50</f>
        <v>0</v>
      </c>
      <c r="I20" s="202">
        <f>'17'!K19+'17'!K50</f>
        <v>0</v>
      </c>
      <c r="J20" s="202">
        <f>'17'!L19+'17'!L50</f>
        <v>8.1599999999999992E-2</v>
      </c>
      <c r="K20" s="202">
        <f>'17'!M19+'17'!M50</f>
        <v>0</v>
      </c>
      <c r="L20" s="202">
        <f>'17'!N19+'17'!N50</f>
        <v>0.11134999999999999</v>
      </c>
      <c r="M20" s="202">
        <f>'17'!O19+'17'!O50</f>
        <v>0</v>
      </c>
      <c r="N20" s="202">
        <f>'17'!P19+'17'!P50</f>
        <v>0</v>
      </c>
      <c r="O20" s="202">
        <f>'17'!Q19+'17'!Q50</f>
        <v>0</v>
      </c>
      <c r="P20" s="202">
        <f>'17'!R19+'17'!R50</f>
        <v>0</v>
      </c>
      <c r="Q20" s="202">
        <f>'17'!S19+'17'!S50</f>
        <v>0</v>
      </c>
      <c r="R20" s="202">
        <f>'17'!T19+'17'!T50</f>
        <v>0</v>
      </c>
      <c r="S20" s="202">
        <f>'17'!U19+'17'!U50</f>
        <v>0</v>
      </c>
      <c r="T20" s="202">
        <f>'17'!V19+'17'!V50</f>
        <v>0.11899999999999999</v>
      </c>
      <c r="U20" s="202">
        <f>'17'!W19+'17'!W50</f>
        <v>0</v>
      </c>
      <c r="V20" s="202">
        <f>'17'!X19+'17'!X50</f>
        <v>0</v>
      </c>
      <c r="W20" s="202">
        <f>'17'!Y19+'17'!Y50</f>
        <v>1.7000000000000001E-2</v>
      </c>
      <c r="X20" s="202">
        <f>'17'!Z19+'17'!Z50</f>
        <v>0</v>
      </c>
      <c r="Y20" s="202">
        <f>'17'!AA19+'17'!AA50</f>
        <v>0</v>
      </c>
      <c r="Z20" s="202">
        <f>'17'!AB19+'17'!AB50</f>
        <v>3.4</v>
      </c>
      <c r="AA20" s="202">
        <f>'17'!AC19+'17'!AC50</f>
        <v>0.1105</v>
      </c>
      <c r="AB20" s="202">
        <f>'17'!AD19+'17'!AD50</f>
        <v>0</v>
      </c>
      <c r="AC20" s="202">
        <f>'17'!AE19+'17'!AE50</f>
        <v>0</v>
      </c>
      <c r="AD20" s="202">
        <f>'17'!AF19+'17'!AF50</f>
        <v>0</v>
      </c>
      <c r="AE20" s="202">
        <f>'17'!AG19+'17'!AG50</f>
        <v>0</v>
      </c>
      <c r="AF20" s="202">
        <f>'17'!AH19+'17'!AH50</f>
        <v>0</v>
      </c>
      <c r="AG20" s="202">
        <f>'17'!AI19+'17'!AI50</f>
        <v>0</v>
      </c>
      <c r="AH20" s="202">
        <f>'17'!AJ19+'17'!AJ50</f>
        <v>0</v>
      </c>
      <c r="AI20" s="202">
        <f>'17'!AK19+'17'!AK50</f>
        <v>0</v>
      </c>
      <c r="AJ20" s="202">
        <f>'17'!AL19+'17'!AL50</f>
        <v>0.51</v>
      </c>
      <c r="AK20" s="202">
        <f>'17'!AM19+'17'!AM50</f>
        <v>0</v>
      </c>
      <c r="AL20" s="202">
        <f>'17'!AN19+'17'!AN50</f>
        <v>0</v>
      </c>
      <c r="AM20" s="202">
        <f>'17'!AO19+'17'!AO50</f>
        <v>0</v>
      </c>
      <c r="AN20" s="202">
        <f>'17'!AP19+'17'!AP50</f>
        <v>0</v>
      </c>
      <c r="AO20" s="202">
        <f>'17'!AQ19+'17'!AQ50</f>
        <v>0</v>
      </c>
      <c r="AP20" s="202">
        <f>'17'!AR19+'17'!AR50</f>
        <v>0</v>
      </c>
      <c r="AQ20" s="202">
        <f>'17'!AS19+'17'!AS50</f>
        <v>0</v>
      </c>
      <c r="AR20" s="202">
        <f>'17'!AT19+'17'!AT50</f>
        <v>6.8000000000000005E-2</v>
      </c>
      <c r="AS20" s="202">
        <f>'17'!AU19+'17'!AU50</f>
        <v>0</v>
      </c>
      <c r="AT20" s="202">
        <f>'17'!AV19+'17'!AV50</f>
        <v>0</v>
      </c>
      <c r="AU20" s="202">
        <f>'17'!AW19+'17'!AW50</f>
        <v>0</v>
      </c>
      <c r="AV20" s="202">
        <f>'17'!AX19+'17'!AX50</f>
        <v>8.5000000000000006E-2</v>
      </c>
      <c r="AW20" s="202">
        <f>'17'!AY19+'17'!AY50</f>
        <v>0</v>
      </c>
      <c r="AX20" s="202">
        <f>'17'!AZ19+'17'!AZ50</f>
        <v>0</v>
      </c>
      <c r="AY20" s="202">
        <f>'17'!BA19+'17'!BA50</f>
        <v>0.71399999999999997</v>
      </c>
      <c r="AZ20" s="202">
        <f>'17'!BB19+'17'!BB50</f>
        <v>0</v>
      </c>
      <c r="BA20" s="202">
        <f>'17'!BC19+'17'!BC50</f>
        <v>0</v>
      </c>
      <c r="BB20" s="202">
        <f>'17'!BD19+'17'!BD50</f>
        <v>0.90100000000000002</v>
      </c>
      <c r="BC20" s="202">
        <f>'17'!BE19+'17'!BE50</f>
        <v>0</v>
      </c>
      <c r="BD20" s="202">
        <f>'17'!BF19+'17'!BF50</f>
        <v>0</v>
      </c>
      <c r="BE20" s="202">
        <f>'17'!BG19+'17'!BG50</f>
        <v>1.7000000000000001E-2</v>
      </c>
      <c r="BF20" s="202">
        <f>'17'!BH19+'17'!BH50</f>
        <v>0</v>
      </c>
      <c r="BG20" s="202">
        <f>'17'!BI19+'17'!BI50</f>
        <v>0.51</v>
      </c>
      <c r="BH20" s="202">
        <f>'17'!BJ19+'17'!BJ50</f>
        <v>0.85</v>
      </c>
      <c r="BI20" s="202">
        <f>'17'!BK19+'17'!BK50</f>
        <v>0.13600000000000001</v>
      </c>
      <c r="BJ20" s="202">
        <f>'17'!BL19+'17'!BL50</f>
        <v>0.374</v>
      </c>
      <c r="BK20" s="202">
        <f>'17'!BM19+'17'!BM50</f>
        <v>0.17</v>
      </c>
      <c r="BL20" s="202">
        <f>'17'!BN19+'17'!BN50</f>
        <v>0</v>
      </c>
      <c r="BM20" s="202">
        <f>'17'!BO19+'17'!BO50</f>
        <v>0</v>
      </c>
      <c r="BN20" s="202">
        <f>'17'!BP19+'17'!BP50</f>
        <v>0</v>
      </c>
      <c r="BO20" s="202">
        <f>'17'!BQ19+'17'!BQ50</f>
        <v>0</v>
      </c>
      <c r="BP20" s="202">
        <f>'17'!BR19+'17'!BR50</f>
        <v>0</v>
      </c>
      <c r="BQ20" s="202">
        <f>'17'!BS19+'17'!BS50</f>
        <v>0</v>
      </c>
      <c r="BR20" s="202">
        <f>'17'!BT19+'17'!BT50</f>
        <v>0</v>
      </c>
      <c r="BS20" s="202">
        <f>'17'!BU19+'17'!BU50</f>
        <v>0</v>
      </c>
      <c r="BT20" s="202">
        <f>'17'!BV19+'17'!BV50</f>
        <v>0</v>
      </c>
      <c r="BU20" s="202">
        <f>'17'!BW19+'17'!BW50</f>
        <v>0</v>
      </c>
      <c r="BV20" s="202">
        <f>'17'!BX19+'17'!BX50</f>
        <v>1.02</v>
      </c>
      <c r="BW20" s="202">
        <f>'17'!BY19+'17'!BY50</f>
        <v>0</v>
      </c>
      <c r="BX20" s="202">
        <f>'17'!BZ19+'17'!BZ50</f>
        <v>17</v>
      </c>
      <c r="BY20" s="58">
        <f>'17'!C21+'17'!C52</f>
        <v>1037</v>
      </c>
    </row>
    <row r="21" spans="1:77" ht="15">
      <c r="A21" s="124">
        <v>44245</v>
      </c>
      <c r="B21" s="202">
        <f>'18'!D19+'18'!D50</f>
        <v>0</v>
      </c>
      <c r="C21" s="202">
        <f>'18'!E19+'18'!E50</f>
        <v>0</v>
      </c>
      <c r="D21" s="202">
        <f>'18'!F19+'18'!F50</f>
        <v>0</v>
      </c>
      <c r="E21" s="202">
        <f>'18'!G19+'18'!G50</f>
        <v>0</v>
      </c>
      <c r="F21" s="202">
        <f>'18'!H19+'18'!H50</f>
        <v>0</v>
      </c>
      <c r="G21" s="202">
        <f>'18'!I19+'18'!I50</f>
        <v>0</v>
      </c>
      <c r="H21" s="202">
        <f>'18'!J19+'18'!J50</f>
        <v>0</v>
      </c>
      <c r="I21" s="202">
        <f>'18'!K19+'18'!K50</f>
        <v>0</v>
      </c>
      <c r="J21" s="202">
        <f>'18'!L19+'18'!L50</f>
        <v>0.1802</v>
      </c>
      <c r="K21" s="202">
        <f>'18'!M19+'18'!M50</f>
        <v>0.11899999999999999</v>
      </c>
      <c r="L21" s="202">
        <f>'18'!N19+'18'!N50</f>
        <v>7.8199999999999992E-2</v>
      </c>
      <c r="M21" s="202">
        <f>'18'!O19+'18'!O50</f>
        <v>0.221</v>
      </c>
      <c r="N21" s="202">
        <f>'18'!P19+'18'!P50</f>
        <v>0</v>
      </c>
      <c r="O21" s="202">
        <f>'18'!Q19+'18'!Q50</f>
        <v>0</v>
      </c>
      <c r="P21" s="202">
        <f>'18'!R19+'18'!R50</f>
        <v>0</v>
      </c>
      <c r="Q21" s="202">
        <f>'18'!S19+'18'!S50</f>
        <v>17</v>
      </c>
      <c r="R21" s="202">
        <f>'18'!T19+'18'!T50</f>
        <v>0</v>
      </c>
      <c r="S21" s="202">
        <f>'18'!U19+'18'!U50</f>
        <v>0</v>
      </c>
      <c r="T21" s="202">
        <f>'18'!V19+'18'!V50</f>
        <v>0</v>
      </c>
      <c r="U21" s="202">
        <f>'18'!W19+'18'!W50</f>
        <v>0</v>
      </c>
      <c r="V21" s="202">
        <f>'18'!X19+'18'!X50</f>
        <v>0.17</v>
      </c>
      <c r="W21" s="202">
        <f>'18'!Y19+'18'!Y50</f>
        <v>0</v>
      </c>
      <c r="X21" s="202">
        <f>'18'!Z19+'18'!Z50</f>
        <v>0</v>
      </c>
      <c r="Y21" s="202">
        <f>'18'!AA19+'18'!AA50</f>
        <v>0</v>
      </c>
      <c r="Z21" s="202">
        <f>'18'!AB19+'18'!AB50</f>
        <v>0</v>
      </c>
      <c r="AA21" s="202">
        <f>'18'!AC19+'18'!AC50</f>
        <v>0.13600000000000001</v>
      </c>
      <c r="AB21" s="202">
        <f>'18'!AD19+'18'!AD50</f>
        <v>0</v>
      </c>
      <c r="AC21" s="202">
        <f>'18'!AE19+'18'!AE50</f>
        <v>0</v>
      </c>
      <c r="AD21" s="202">
        <f>'18'!AF19+'18'!AF50</f>
        <v>0</v>
      </c>
      <c r="AE21" s="202">
        <f>'18'!AG19+'18'!AG50</f>
        <v>0</v>
      </c>
      <c r="AF21" s="202">
        <f>'18'!AH19+'18'!AH50</f>
        <v>0</v>
      </c>
      <c r="AG21" s="202">
        <f>'18'!AI19+'18'!AI50</f>
        <v>0</v>
      </c>
      <c r="AH21" s="202">
        <f>'18'!AJ19+'18'!AJ50</f>
        <v>0</v>
      </c>
      <c r="AI21" s="202">
        <f>'18'!AK19+'18'!AK50</f>
        <v>8.5000000000000006E-2</v>
      </c>
      <c r="AJ21" s="202">
        <f>'18'!AL19+'18'!AL50</f>
        <v>0</v>
      </c>
      <c r="AK21" s="202">
        <f>'18'!AM19+'18'!AM50</f>
        <v>0</v>
      </c>
      <c r="AL21" s="202">
        <f>'18'!AN19+'18'!AN50</f>
        <v>0.51</v>
      </c>
      <c r="AM21" s="202">
        <f>'18'!AO19+'18'!AO50</f>
        <v>0</v>
      </c>
      <c r="AN21" s="202">
        <f>'18'!AP19+'18'!AP50</f>
        <v>0</v>
      </c>
      <c r="AO21" s="202">
        <f>'18'!AQ19+'18'!AQ50</f>
        <v>0</v>
      </c>
      <c r="AP21" s="202">
        <f>'18'!AR19+'18'!AR50</f>
        <v>0</v>
      </c>
      <c r="AQ21" s="202">
        <f>'18'!AS19+'18'!AS50</f>
        <v>0</v>
      </c>
      <c r="AR21" s="202">
        <f>'18'!AT19+'18'!AT50</f>
        <v>0</v>
      </c>
      <c r="AS21" s="202">
        <f>'18'!AU19+'18'!AU50</f>
        <v>0</v>
      </c>
      <c r="AT21" s="202">
        <f>'18'!AV19+'18'!AV50</f>
        <v>0</v>
      </c>
      <c r="AU21" s="202">
        <f>'18'!AW19+'18'!AW50</f>
        <v>0</v>
      </c>
      <c r="AV21" s="202">
        <f>'18'!AX19+'18'!AX50</f>
        <v>0.11899999999999999</v>
      </c>
      <c r="AW21" s="202">
        <f>'18'!AY19+'18'!AY50</f>
        <v>0</v>
      </c>
      <c r="AX21" s="202">
        <f>'18'!AZ19+'18'!AZ50</f>
        <v>0</v>
      </c>
      <c r="AY21" s="202">
        <f>'18'!BA19+'18'!BA50</f>
        <v>1.887</v>
      </c>
      <c r="AZ21" s="202">
        <f>'18'!BB19+'18'!BB50</f>
        <v>0</v>
      </c>
      <c r="BA21" s="202">
        <f>'18'!BC19+'18'!BC50</f>
        <v>0</v>
      </c>
      <c r="BB21" s="202">
        <f>'18'!BD19+'18'!BD50</f>
        <v>0</v>
      </c>
      <c r="BC21" s="202">
        <f>'18'!BE19+'18'!BE50</f>
        <v>0</v>
      </c>
      <c r="BD21" s="202">
        <f>'18'!BF19+'18'!BF50</f>
        <v>0</v>
      </c>
      <c r="BE21" s="202">
        <f>'18'!BG19+'18'!BG50</f>
        <v>1.7000000000000001E-2</v>
      </c>
      <c r="BF21" s="202">
        <f>'18'!BH19+'18'!BH50</f>
        <v>0</v>
      </c>
      <c r="BG21" s="202">
        <f>'18'!BI19+'18'!BI50</f>
        <v>0</v>
      </c>
      <c r="BH21" s="202">
        <f>'18'!BJ19+'18'!BJ50</f>
        <v>0.68</v>
      </c>
      <c r="BI21" s="202">
        <f>'18'!BK19+'18'!BK50</f>
        <v>0.255</v>
      </c>
      <c r="BJ21" s="202">
        <f>'18'!BL19+'18'!BL50</f>
        <v>1.19</v>
      </c>
      <c r="BK21" s="202">
        <f>'18'!BM19+'18'!BM50</f>
        <v>0</v>
      </c>
      <c r="BL21" s="202">
        <f>'18'!BN19+'18'!BN50</f>
        <v>0</v>
      </c>
      <c r="BM21" s="202">
        <f>'18'!BO19+'18'!BO50</f>
        <v>0</v>
      </c>
      <c r="BN21" s="202">
        <f>'18'!BP19+'18'!BP50</f>
        <v>0</v>
      </c>
      <c r="BO21" s="202">
        <f>'18'!BQ19+'18'!BQ50</f>
        <v>0</v>
      </c>
      <c r="BP21" s="202">
        <f>'18'!BR19+'18'!BR50</f>
        <v>1.7</v>
      </c>
      <c r="BQ21" s="202">
        <f>'18'!BS19+'18'!BS50</f>
        <v>0</v>
      </c>
      <c r="BR21" s="202">
        <f>'18'!BT19+'18'!BT50</f>
        <v>0</v>
      </c>
      <c r="BS21" s="202">
        <f>'18'!BU19+'18'!BU50</f>
        <v>0</v>
      </c>
      <c r="BT21" s="202">
        <f>'18'!BV19+'18'!BV50</f>
        <v>0.47599999999999998</v>
      </c>
      <c r="BU21" s="202">
        <f>'18'!BW19+'18'!BW50</f>
        <v>0</v>
      </c>
      <c r="BV21" s="202">
        <f>'18'!BX19+'18'!BX50</f>
        <v>1.02</v>
      </c>
      <c r="BW21" s="202">
        <f>'18'!BY19+'18'!BY50</f>
        <v>0</v>
      </c>
      <c r="BX21" s="202">
        <f>'18'!BZ19+'18'!BZ50</f>
        <v>0</v>
      </c>
      <c r="BY21" s="58">
        <f>'18'!C21+'18'!C52</f>
        <v>1037</v>
      </c>
    </row>
    <row r="22" spans="1:77" ht="15">
      <c r="A22" s="124">
        <v>44246</v>
      </c>
      <c r="B22" s="202">
        <f>'19'!D19+'19'!D50</f>
        <v>0</v>
      </c>
      <c r="C22" s="202">
        <f>'19'!E19+'19'!E50</f>
        <v>0</v>
      </c>
      <c r="D22" s="202">
        <f>'19'!F19+'19'!F50</f>
        <v>0</v>
      </c>
      <c r="E22" s="202">
        <f>'19'!G19+'19'!G50</f>
        <v>0</v>
      </c>
      <c r="F22" s="202">
        <f>'19'!H19+'19'!H50</f>
        <v>0</v>
      </c>
      <c r="G22" s="202">
        <f>'19'!I19+'19'!I50</f>
        <v>0</v>
      </c>
      <c r="H22" s="202">
        <f>'19'!J19+'19'!J50</f>
        <v>0.13600000000000001</v>
      </c>
      <c r="I22" s="202">
        <f>'19'!K19+'19'!K50</f>
        <v>0</v>
      </c>
      <c r="J22" s="202">
        <f>'19'!L19+'19'!L50</f>
        <v>5.2700000000000004E-2</v>
      </c>
      <c r="K22" s="202">
        <f>'19'!M19+'19'!M50</f>
        <v>0</v>
      </c>
      <c r="L22" s="202">
        <f>'19'!N19+'19'!N50</f>
        <v>7.4800000000000005E-2</v>
      </c>
      <c r="M22" s="202">
        <f>'19'!O19+'19'!O50</f>
        <v>0</v>
      </c>
      <c r="N22" s="202">
        <f>'19'!P19+'19'!P50</f>
        <v>0</v>
      </c>
      <c r="O22" s="202">
        <f>'19'!Q19+'19'!Q50</f>
        <v>17</v>
      </c>
      <c r="P22" s="202">
        <f>'19'!R19+'19'!R50</f>
        <v>0</v>
      </c>
      <c r="Q22" s="202">
        <f>'19'!S19+'19'!S50</f>
        <v>0</v>
      </c>
      <c r="R22" s="202">
        <f>'19'!T19+'19'!T50</f>
        <v>0</v>
      </c>
      <c r="S22" s="202">
        <f>'19'!U19+'19'!U50</f>
        <v>0</v>
      </c>
      <c r="T22" s="202">
        <f>'19'!V19+'19'!V50</f>
        <v>0</v>
      </c>
      <c r="U22" s="202">
        <f>'19'!W19+'19'!W50</f>
        <v>0.45900000000000002</v>
      </c>
      <c r="V22" s="202">
        <f>'19'!X19+'19'!X50</f>
        <v>0</v>
      </c>
      <c r="W22" s="202">
        <f>'19'!Y19+'19'!Y50</f>
        <v>0</v>
      </c>
      <c r="X22" s="202">
        <f>'19'!Z19+'19'!Z50</f>
        <v>0</v>
      </c>
      <c r="Y22" s="202">
        <f>'19'!AA19+'19'!AA50</f>
        <v>3.06</v>
      </c>
      <c r="Z22" s="202">
        <f>'19'!AB19+'19'!AB50</f>
        <v>0</v>
      </c>
      <c r="AA22" s="202">
        <f>'19'!AC19+'19'!AC50</f>
        <v>0</v>
      </c>
      <c r="AB22" s="202">
        <f>'19'!AD19+'19'!AD50</f>
        <v>0</v>
      </c>
      <c r="AC22" s="202">
        <f>'19'!AE19+'19'!AE50</f>
        <v>0</v>
      </c>
      <c r="AD22" s="202">
        <f>'19'!AF19+'19'!AF50</f>
        <v>0</v>
      </c>
      <c r="AE22" s="202">
        <f>'19'!AG19+'19'!AG50</f>
        <v>0</v>
      </c>
      <c r="AF22" s="202">
        <f>'19'!AH19+'19'!AH50</f>
        <v>0</v>
      </c>
      <c r="AG22" s="202">
        <f>'19'!AI19+'19'!AI50</f>
        <v>0</v>
      </c>
      <c r="AH22" s="202">
        <f>'19'!AJ19+'19'!AJ50</f>
        <v>0</v>
      </c>
      <c r="AI22" s="202">
        <f>'19'!AK19+'19'!AK50</f>
        <v>0</v>
      </c>
      <c r="AJ22" s="202">
        <f>'19'!AL19+'19'!AL50</f>
        <v>0.51</v>
      </c>
      <c r="AK22" s="202">
        <f>'19'!AM19+'19'!AM50</f>
        <v>0</v>
      </c>
      <c r="AL22" s="202">
        <f>'19'!AN19+'19'!AN50</f>
        <v>0</v>
      </c>
      <c r="AM22" s="202">
        <f>'19'!AO19+'19'!AO50</f>
        <v>0</v>
      </c>
      <c r="AN22" s="202">
        <f>'19'!AP19+'19'!AP50</f>
        <v>0</v>
      </c>
      <c r="AO22" s="202">
        <f>'19'!AQ19+'19'!AQ50</f>
        <v>0</v>
      </c>
      <c r="AP22" s="202">
        <f>'19'!AR19+'19'!AR50</f>
        <v>0</v>
      </c>
      <c r="AQ22" s="202">
        <f>'19'!AS19+'19'!AS50</f>
        <v>0</v>
      </c>
      <c r="AR22" s="202">
        <f>'19'!AT19+'19'!AT50</f>
        <v>8.5000000000000006E-2</v>
      </c>
      <c r="AS22" s="202">
        <f>'19'!AU19+'19'!AU50</f>
        <v>0</v>
      </c>
      <c r="AT22" s="202">
        <f>'19'!AV19+'19'!AV50</f>
        <v>0</v>
      </c>
      <c r="AU22" s="202">
        <f>'19'!AW19+'19'!AW50</f>
        <v>0</v>
      </c>
      <c r="AV22" s="202">
        <f>'19'!AX19+'19'!AX50</f>
        <v>0</v>
      </c>
      <c r="AW22" s="202">
        <f>'19'!AY19+'19'!AY50</f>
        <v>0</v>
      </c>
      <c r="AX22" s="202">
        <f>'19'!AZ19+'19'!AZ50</f>
        <v>0</v>
      </c>
      <c r="AY22" s="202">
        <f>'19'!BA19+'19'!BA50</f>
        <v>0.57799999999999996</v>
      </c>
      <c r="AZ22" s="202">
        <f>'19'!BB19+'19'!BB50</f>
        <v>0</v>
      </c>
      <c r="BA22" s="202">
        <f>'19'!BC19+'19'!BC50</f>
        <v>0</v>
      </c>
      <c r="BB22" s="202">
        <f>'19'!BD19+'19'!BD50</f>
        <v>0</v>
      </c>
      <c r="BC22" s="202">
        <f>'19'!BE19+'19'!BE50</f>
        <v>0</v>
      </c>
      <c r="BD22" s="202">
        <f>'19'!BF19+'19'!BF50</f>
        <v>0</v>
      </c>
      <c r="BE22" s="202">
        <f>'19'!BG19+'19'!BG50</f>
        <v>1.7000000000000001E-2</v>
      </c>
      <c r="BF22" s="202">
        <f>'19'!BH19+'19'!BH50</f>
        <v>17</v>
      </c>
      <c r="BG22" s="202">
        <f>'19'!BI19+'19'!BI50</f>
        <v>0</v>
      </c>
      <c r="BH22" s="202">
        <f>'19'!BJ19+'19'!BJ50</f>
        <v>1.02</v>
      </c>
      <c r="BI22" s="202">
        <f>'19'!BK19+'19'!BK50</f>
        <v>0.153</v>
      </c>
      <c r="BJ22" s="202">
        <f>'19'!BL19+'19'!BL50</f>
        <v>0.11899999999999999</v>
      </c>
      <c r="BK22" s="202">
        <f>'19'!BM19+'19'!BM50</f>
        <v>0</v>
      </c>
      <c r="BL22" s="202">
        <f>'19'!BN19+'19'!BN50</f>
        <v>0</v>
      </c>
      <c r="BM22" s="202">
        <f>'19'!BO19+'19'!BO50</f>
        <v>0</v>
      </c>
      <c r="BN22" s="202">
        <f>'19'!BP19+'19'!BP50</f>
        <v>0</v>
      </c>
      <c r="BO22" s="202">
        <f>'19'!BQ19+'19'!BQ50</f>
        <v>0</v>
      </c>
      <c r="BP22" s="202">
        <f>'19'!BR19+'19'!BR50</f>
        <v>0</v>
      </c>
      <c r="BQ22" s="202">
        <f>'19'!BS19+'19'!BS50</f>
        <v>0</v>
      </c>
      <c r="BR22" s="202">
        <f>'19'!BT19+'19'!BT50</f>
        <v>0</v>
      </c>
      <c r="BS22" s="202">
        <f>'19'!BU19+'19'!BU50</f>
        <v>0</v>
      </c>
      <c r="BT22" s="202">
        <f>'19'!BV19+'19'!BV50</f>
        <v>0</v>
      </c>
      <c r="BU22" s="202">
        <f>'19'!BW19+'19'!BW50</f>
        <v>0</v>
      </c>
      <c r="BV22" s="202">
        <f>'19'!BX19+'19'!BX50</f>
        <v>1.02</v>
      </c>
      <c r="BW22" s="202">
        <f>'19'!BY19+'19'!BY50</f>
        <v>0</v>
      </c>
      <c r="BX22" s="202">
        <f>'19'!BZ19+'19'!BZ50</f>
        <v>0</v>
      </c>
      <c r="BY22" s="58">
        <f>'19'!C21+'19'!C52</f>
        <v>1037</v>
      </c>
    </row>
    <row r="23" spans="1:77" ht="15">
      <c r="A23" s="124">
        <v>44247</v>
      </c>
      <c r="B23" s="202">
        <f>'20'!D19+'20'!D50</f>
        <v>0.23799999999999999</v>
      </c>
      <c r="C23" s="202">
        <f>'20'!E19+'20'!E50</f>
        <v>0</v>
      </c>
      <c r="D23" s="202">
        <f>'20'!F19+'20'!F50</f>
        <v>0</v>
      </c>
      <c r="E23" s="202">
        <f>'20'!G19+'20'!G50</f>
        <v>0</v>
      </c>
      <c r="F23" s="202">
        <f>'20'!H19+'20'!H50</f>
        <v>0</v>
      </c>
      <c r="G23" s="202">
        <f>'20'!I19+'20'!I50</f>
        <v>0</v>
      </c>
      <c r="H23" s="202">
        <f>'20'!J19+'20'!J50</f>
        <v>0</v>
      </c>
      <c r="I23" s="202">
        <f>'20'!K19+'20'!K50</f>
        <v>0</v>
      </c>
      <c r="J23" s="202">
        <f>'20'!L19+'20'!L50</f>
        <v>6.8000000000000005E-3</v>
      </c>
      <c r="K23" s="202">
        <f>'20'!M19+'20'!M50</f>
        <v>1.7000000000000001E-2</v>
      </c>
      <c r="L23" s="202">
        <f>'20'!N19+'20'!N50</f>
        <v>3.9099999999999996E-2</v>
      </c>
      <c r="M23" s="202">
        <f>'20'!O19+'20'!O50</f>
        <v>0</v>
      </c>
      <c r="N23" s="202">
        <f>'20'!P19+'20'!P50</f>
        <v>0</v>
      </c>
      <c r="O23" s="202">
        <f>'20'!Q19+'20'!Q50</f>
        <v>0</v>
      </c>
      <c r="P23" s="202">
        <f>'20'!R19+'20'!R50</f>
        <v>0</v>
      </c>
      <c r="Q23" s="202">
        <f>'20'!S19+'20'!S50</f>
        <v>0</v>
      </c>
      <c r="R23" s="202">
        <f>'20'!T19+'20'!T50</f>
        <v>0</v>
      </c>
      <c r="S23" s="202">
        <f>'20'!U19+'20'!U50</f>
        <v>0</v>
      </c>
      <c r="T23" s="202">
        <f>'20'!V19+'20'!V50</f>
        <v>0</v>
      </c>
      <c r="U23" s="202">
        <f>'20'!W19+'20'!W50</f>
        <v>0</v>
      </c>
      <c r="V23" s="202">
        <f>'20'!X19+'20'!X50</f>
        <v>0</v>
      </c>
      <c r="W23" s="202">
        <f>'20'!Y19+'20'!Y50</f>
        <v>0</v>
      </c>
      <c r="X23" s="202">
        <f>'20'!Z19+'20'!Z50</f>
        <v>0</v>
      </c>
      <c r="Y23" s="202">
        <f>'20'!AA19+'20'!AA50</f>
        <v>0</v>
      </c>
      <c r="Z23" s="202">
        <f>'20'!AB19+'20'!AB50</f>
        <v>0</v>
      </c>
      <c r="AA23" s="202">
        <f>'20'!AC19+'20'!AC50</f>
        <v>0</v>
      </c>
      <c r="AB23" s="202">
        <f>'20'!AD19+'20'!AD50</f>
        <v>0</v>
      </c>
      <c r="AC23" s="202">
        <f>'20'!AE19+'20'!AE50</f>
        <v>0</v>
      </c>
      <c r="AD23" s="202">
        <f>'20'!AF19+'20'!AF50</f>
        <v>0</v>
      </c>
      <c r="AE23" s="202">
        <f>'20'!AG19+'20'!AG50</f>
        <v>0</v>
      </c>
      <c r="AF23" s="202">
        <f>'20'!AH19+'20'!AH50</f>
        <v>0</v>
      </c>
      <c r="AG23" s="202">
        <f>'20'!AI19+'20'!AI50</f>
        <v>0</v>
      </c>
      <c r="AH23" s="202">
        <f>'20'!AJ19+'20'!AJ50</f>
        <v>0</v>
      </c>
      <c r="AI23" s="202">
        <f>'20'!AK19+'20'!AK50</f>
        <v>0</v>
      </c>
      <c r="AJ23" s="202">
        <f>'20'!AL19+'20'!AL50</f>
        <v>0</v>
      </c>
      <c r="AK23" s="202">
        <f>'20'!AM19+'20'!AM50</f>
        <v>0</v>
      </c>
      <c r="AL23" s="202">
        <f>'20'!AN19+'20'!AN50</f>
        <v>0</v>
      </c>
      <c r="AM23" s="202">
        <f>'20'!AO19+'20'!AO50</f>
        <v>0</v>
      </c>
      <c r="AN23" s="202">
        <f>'20'!AP19+'20'!AP50</f>
        <v>0</v>
      </c>
      <c r="AO23" s="202">
        <f>'20'!AQ19+'20'!AQ50</f>
        <v>0</v>
      </c>
      <c r="AP23" s="202">
        <f>'20'!AR19+'20'!AR50</f>
        <v>0</v>
      </c>
      <c r="AQ23" s="202">
        <f>'20'!AS19+'20'!AS50</f>
        <v>1.53</v>
      </c>
      <c r="AR23" s="202">
        <f>'20'!AT19+'20'!AT50</f>
        <v>3.4000000000000002E-2</v>
      </c>
      <c r="AS23" s="202">
        <f>'20'!AU19+'20'!AU50</f>
        <v>0</v>
      </c>
      <c r="AT23" s="202">
        <f>'20'!AV19+'20'!AV50</f>
        <v>1.4450000000000001</v>
      </c>
      <c r="AU23" s="202">
        <f>'20'!AW19+'20'!AW50</f>
        <v>0</v>
      </c>
      <c r="AV23" s="202">
        <f>'20'!AX19+'20'!AX50</f>
        <v>0</v>
      </c>
      <c r="AW23" s="202">
        <f>'20'!AY19+'20'!AY50</f>
        <v>0</v>
      </c>
      <c r="AX23" s="202">
        <f>'20'!AZ19+'20'!AZ50</f>
        <v>0</v>
      </c>
      <c r="AY23" s="202">
        <f>'20'!BA19+'20'!BA50</f>
        <v>0</v>
      </c>
      <c r="AZ23" s="202">
        <f>'20'!BB19+'20'!BB50</f>
        <v>0</v>
      </c>
      <c r="BA23" s="202">
        <f>'20'!BC19+'20'!BC50</f>
        <v>0</v>
      </c>
      <c r="BB23" s="202">
        <f>'20'!BD19+'20'!BD50</f>
        <v>0</v>
      </c>
      <c r="BC23" s="202">
        <f>'20'!BE19+'20'!BE50</f>
        <v>0</v>
      </c>
      <c r="BD23" s="202">
        <f>'20'!BF19+'20'!BF50</f>
        <v>0</v>
      </c>
      <c r="BE23" s="202">
        <f>'20'!BG19+'20'!BG50</f>
        <v>0</v>
      </c>
      <c r="BF23" s="202">
        <f>'20'!BH19+'20'!BH50</f>
        <v>0</v>
      </c>
      <c r="BG23" s="202">
        <f>'20'!BI19+'20'!BI50</f>
        <v>0</v>
      </c>
      <c r="BH23" s="202">
        <f>'20'!BJ19+'20'!BJ50</f>
        <v>0</v>
      </c>
      <c r="BI23" s="202">
        <f>'20'!BK19+'20'!BK50</f>
        <v>0</v>
      </c>
      <c r="BJ23" s="202">
        <f>'20'!BL19+'20'!BL50</f>
        <v>0</v>
      </c>
      <c r="BK23" s="202">
        <f>'20'!BM19+'20'!BM50</f>
        <v>0</v>
      </c>
      <c r="BL23" s="202">
        <f>'20'!BN19+'20'!BN50</f>
        <v>0</v>
      </c>
      <c r="BM23" s="202">
        <f>'20'!BO19+'20'!BO50</f>
        <v>0</v>
      </c>
      <c r="BN23" s="202">
        <f>'20'!BP19+'20'!BP50</f>
        <v>0</v>
      </c>
      <c r="BO23" s="202">
        <f>'20'!BQ19+'20'!BQ50</f>
        <v>0</v>
      </c>
      <c r="BP23" s="202">
        <f>'20'!BR19+'20'!BR50</f>
        <v>0</v>
      </c>
      <c r="BQ23" s="202">
        <f>'20'!BS19+'20'!BS50</f>
        <v>1.53</v>
      </c>
      <c r="BR23" s="202">
        <f>'20'!BT19+'20'!BT50</f>
        <v>0</v>
      </c>
      <c r="BS23" s="202">
        <f>'20'!BU19+'20'!BU50</f>
        <v>0</v>
      </c>
      <c r="BT23" s="202">
        <f>'20'!BV19+'20'!BV50</f>
        <v>0</v>
      </c>
      <c r="BU23" s="202">
        <f>'20'!BW19+'20'!BW50</f>
        <v>17</v>
      </c>
      <c r="BV23" s="202">
        <f>'20'!BX19+'20'!BX50</f>
        <v>1.02</v>
      </c>
      <c r="BW23" s="202">
        <f>'20'!BY19+'20'!BY50</f>
        <v>0</v>
      </c>
      <c r="BX23" s="202">
        <f>'20'!BZ19+'20'!BZ50</f>
        <v>17</v>
      </c>
      <c r="BY23" s="58">
        <f>'20'!C21+'20'!C52</f>
        <v>1037</v>
      </c>
    </row>
    <row r="24" spans="1:77" ht="15">
      <c r="A24" s="124">
        <v>44248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44249</v>
      </c>
      <c r="B25" s="202">
        <f>'22'!D19+'22'!D50</f>
        <v>0</v>
      </c>
      <c r="C25" s="202">
        <f>'22'!E19+'22'!E50</f>
        <v>0</v>
      </c>
      <c r="D25" s="202">
        <f>'22'!F19+'22'!F50</f>
        <v>0</v>
      </c>
      <c r="E25" s="202">
        <f>'22'!G19+'22'!G50</f>
        <v>0</v>
      </c>
      <c r="F25" s="202">
        <f>'22'!H19+'22'!H50</f>
        <v>0</v>
      </c>
      <c r="G25" s="202">
        <f>'22'!I19+'22'!I50</f>
        <v>0</v>
      </c>
      <c r="H25" s="202">
        <f>'22'!J19+'22'!J50</f>
        <v>0</v>
      </c>
      <c r="I25" s="202">
        <f>'22'!K19+'22'!K50</f>
        <v>0</v>
      </c>
      <c r="J25" s="202">
        <f>'22'!L19+'22'!L50</f>
        <v>0</v>
      </c>
      <c r="K25" s="202">
        <f>'22'!M19+'22'!M50</f>
        <v>0</v>
      </c>
      <c r="L25" s="202">
        <f>'22'!N19+'22'!N50</f>
        <v>0</v>
      </c>
      <c r="M25" s="202">
        <f>'22'!O19+'22'!O50</f>
        <v>0</v>
      </c>
      <c r="N25" s="202">
        <f>'22'!P19+'22'!P50</f>
        <v>0</v>
      </c>
      <c r="O25" s="202">
        <f>'22'!Q19+'22'!Q50</f>
        <v>0</v>
      </c>
      <c r="P25" s="202">
        <f>'22'!R19+'22'!R50</f>
        <v>0</v>
      </c>
      <c r="Q25" s="202">
        <f>'22'!S19+'22'!S50</f>
        <v>0</v>
      </c>
      <c r="R25" s="202">
        <f>'22'!T19+'22'!T50</f>
        <v>0</v>
      </c>
      <c r="S25" s="202">
        <f>'22'!U19+'22'!U50</f>
        <v>0</v>
      </c>
      <c r="T25" s="202">
        <f>'22'!V19+'22'!V50</f>
        <v>0</v>
      </c>
      <c r="U25" s="202">
        <f>'22'!W19+'22'!W50</f>
        <v>0</v>
      </c>
      <c r="V25" s="202">
        <f>'22'!X19+'22'!X50</f>
        <v>0</v>
      </c>
      <c r="W25" s="202">
        <f>'22'!Y19+'22'!Y50</f>
        <v>0</v>
      </c>
      <c r="X25" s="202">
        <f>'22'!Z19+'22'!Z50</f>
        <v>0</v>
      </c>
      <c r="Y25" s="202">
        <f>'22'!AA19+'22'!AA50</f>
        <v>0</v>
      </c>
      <c r="Z25" s="202">
        <f>'22'!AB19+'22'!AB50</f>
        <v>0</v>
      </c>
      <c r="AA25" s="202">
        <f>'22'!AC19+'22'!AC50</f>
        <v>0</v>
      </c>
      <c r="AB25" s="202">
        <f>'22'!AD19+'22'!AD50</f>
        <v>0</v>
      </c>
      <c r="AC25" s="202">
        <f>'22'!AE19+'22'!AE50</f>
        <v>0</v>
      </c>
      <c r="AD25" s="202">
        <f>'22'!AF19+'22'!AF50</f>
        <v>0</v>
      </c>
      <c r="AE25" s="202">
        <f>'22'!AG19+'22'!AG50</f>
        <v>0</v>
      </c>
      <c r="AF25" s="202">
        <f>'22'!AH19+'22'!AH50</f>
        <v>0</v>
      </c>
      <c r="AG25" s="202">
        <f>'22'!AI19+'22'!AI50</f>
        <v>0</v>
      </c>
      <c r="AH25" s="202">
        <f>'22'!AJ19+'22'!AJ50</f>
        <v>0</v>
      </c>
      <c r="AI25" s="202">
        <f>'22'!AK19+'22'!AK50</f>
        <v>0</v>
      </c>
      <c r="AJ25" s="202">
        <f>'22'!AL19+'22'!AL50</f>
        <v>0</v>
      </c>
      <c r="AK25" s="202">
        <f>'22'!AM19+'22'!AM50</f>
        <v>0</v>
      </c>
      <c r="AL25" s="202">
        <f>'22'!AN19+'22'!AN50</f>
        <v>0</v>
      </c>
      <c r="AM25" s="202">
        <f>'22'!AO19+'22'!AO50</f>
        <v>0</v>
      </c>
      <c r="AN25" s="202">
        <f>'22'!AP19+'22'!AP50</f>
        <v>0</v>
      </c>
      <c r="AO25" s="202">
        <f>'22'!AQ19+'22'!AQ50</f>
        <v>0</v>
      </c>
      <c r="AP25" s="202">
        <f>'22'!AR19+'22'!AR50</f>
        <v>0</v>
      </c>
      <c r="AQ25" s="202">
        <f>'22'!AS19+'22'!AS50</f>
        <v>0</v>
      </c>
      <c r="AR25" s="202">
        <f>'22'!AT19+'22'!AT50</f>
        <v>0</v>
      </c>
      <c r="AS25" s="202">
        <f>'22'!AU19+'22'!AU50</f>
        <v>0</v>
      </c>
      <c r="AT25" s="202">
        <f>'22'!AV19+'22'!AV50</f>
        <v>0</v>
      </c>
      <c r="AU25" s="202">
        <f>'22'!AW19+'22'!AW50</f>
        <v>0</v>
      </c>
      <c r="AV25" s="202">
        <f>'22'!AX19+'22'!AX50</f>
        <v>0</v>
      </c>
      <c r="AW25" s="202">
        <f>'22'!AY19+'22'!AY50</f>
        <v>0</v>
      </c>
      <c r="AX25" s="202">
        <f>'22'!AZ19+'22'!AZ50</f>
        <v>0</v>
      </c>
      <c r="AY25" s="202">
        <f>'22'!BA19+'22'!BA50</f>
        <v>0</v>
      </c>
      <c r="AZ25" s="202">
        <f>'22'!BB19+'22'!BB50</f>
        <v>0</v>
      </c>
      <c r="BA25" s="202">
        <f>'22'!BC19+'22'!BC50</f>
        <v>0</v>
      </c>
      <c r="BB25" s="202">
        <f>'22'!BD19+'22'!BD50</f>
        <v>0</v>
      </c>
      <c r="BC25" s="202">
        <f>'22'!BE19+'22'!BE50</f>
        <v>0</v>
      </c>
      <c r="BD25" s="202">
        <f>'22'!BF19+'22'!BF50</f>
        <v>0</v>
      </c>
      <c r="BE25" s="202">
        <f>'22'!BG19+'22'!BG50</f>
        <v>0</v>
      </c>
      <c r="BF25" s="202">
        <f>'22'!BH19+'22'!BH50</f>
        <v>0</v>
      </c>
      <c r="BG25" s="202">
        <f>'22'!BI19+'22'!BI50</f>
        <v>0</v>
      </c>
      <c r="BH25" s="202">
        <f>'22'!BJ19+'22'!BJ50</f>
        <v>0</v>
      </c>
      <c r="BI25" s="202">
        <f>'22'!BK19+'22'!BK50</f>
        <v>0</v>
      </c>
      <c r="BJ25" s="202">
        <f>'22'!BL19+'22'!BL50</f>
        <v>0</v>
      </c>
      <c r="BK25" s="202">
        <f>'22'!BM19+'22'!BM50</f>
        <v>0</v>
      </c>
      <c r="BL25" s="202">
        <f>'22'!BN19+'22'!BN50</f>
        <v>0</v>
      </c>
      <c r="BM25" s="202">
        <f>'22'!BO19+'22'!BO50</f>
        <v>0</v>
      </c>
      <c r="BN25" s="202">
        <f>'22'!BP19+'22'!BP50</f>
        <v>0</v>
      </c>
      <c r="BO25" s="202">
        <f>'22'!BQ19+'22'!BQ50</f>
        <v>0</v>
      </c>
      <c r="BP25" s="202">
        <f>'22'!BR19+'22'!BR50</f>
        <v>0</v>
      </c>
      <c r="BQ25" s="202">
        <f>'22'!BS19+'22'!BS50</f>
        <v>0</v>
      </c>
      <c r="BR25" s="202">
        <f>'22'!BT19+'22'!BT50</f>
        <v>0</v>
      </c>
      <c r="BS25" s="202">
        <f>'22'!BU19+'22'!BU50</f>
        <v>0</v>
      </c>
      <c r="BT25" s="202">
        <f>'22'!BV19+'22'!BV50</f>
        <v>0</v>
      </c>
      <c r="BU25" s="202">
        <f>'22'!BW19+'22'!BW50</f>
        <v>0</v>
      </c>
      <c r="BV25" s="202">
        <f>'22'!BX19+'22'!BX50</f>
        <v>0</v>
      </c>
      <c r="BW25" s="202">
        <f>'22'!BY19+'22'!BY50</f>
        <v>0</v>
      </c>
      <c r="BX25" s="202">
        <f>'22'!BZ19+'22'!BZ50</f>
        <v>0</v>
      </c>
      <c r="BY25" s="58">
        <f>'22'!C21+'22'!C52</f>
        <v>0</v>
      </c>
    </row>
    <row r="26" spans="1:77" ht="15">
      <c r="A26" s="124">
        <v>44250</v>
      </c>
      <c r="B26" s="202">
        <f>'23'!D19+'23'!D50</f>
        <v>0</v>
      </c>
      <c r="C26" s="202">
        <f>'23'!E19+'23'!E50</f>
        <v>0</v>
      </c>
      <c r="D26" s="202">
        <f>'23'!F19+'23'!F50</f>
        <v>0</v>
      </c>
      <c r="E26" s="202">
        <f>'23'!G19+'23'!G50</f>
        <v>0</v>
      </c>
      <c r="F26" s="202">
        <f>'23'!H19+'23'!H50</f>
        <v>0</v>
      </c>
      <c r="G26" s="202">
        <f>'23'!I19+'23'!I50</f>
        <v>0</v>
      </c>
      <c r="H26" s="202">
        <f>'23'!J19+'23'!J50</f>
        <v>0</v>
      </c>
      <c r="I26" s="202">
        <f>'23'!K19+'23'!K50</f>
        <v>0</v>
      </c>
      <c r="J26" s="202">
        <f>'23'!L19+'23'!L50</f>
        <v>0</v>
      </c>
      <c r="K26" s="202">
        <f>'23'!M19+'23'!M50</f>
        <v>0</v>
      </c>
      <c r="L26" s="202">
        <f>'23'!N19+'23'!N50</f>
        <v>0</v>
      </c>
      <c r="M26" s="202">
        <f>'23'!O19+'23'!O50</f>
        <v>0</v>
      </c>
      <c r="N26" s="202">
        <f>'23'!P19+'23'!P50</f>
        <v>0</v>
      </c>
      <c r="O26" s="202">
        <f>'23'!Q19+'23'!Q50</f>
        <v>0</v>
      </c>
      <c r="P26" s="202">
        <f>'23'!R19+'23'!R50</f>
        <v>0</v>
      </c>
      <c r="Q26" s="202">
        <f>'23'!S19+'23'!S50</f>
        <v>0</v>
      </c>
      <c r="R26" s="202">
        <f>'23'!T19+'23'!T50</f>
        <v>0</v>
      </c>
      <c r="S26" s="202">
        <f>'23'!U19+'23'!U50</f>
        <v>0</v>
      </c>
      <c r="T26" s="202">
        <f>'23'!V19+'23'!V50</f>
        <v>0</v>
      </c>
      <c r="U26" s="202">
        <f>'23'!W19+'23'!W50</f>
        <v>0</v>
      </c>
      <c r="V26" s="202">
        <f>'23'!X19+'23'!X50</f>
        <v>0</v>
      </c>
      <c r="W26" s="202">
        <f>'23'!Y19+'23'!Y50</f>
        <v>0</v>
      </c>
      <c r="X26" s="202">
        <f>'23'!Z19+'23'!Z50</f>
        <v>0</v>
      </c>
      <c r="Y26" s="202">
        <f>'23'!AA19+'23'!AA50</f>
        <v>0</v>
      </c>
      <c r="Z26" s="202">
        <f>'23'!AB19+'23'!AB50</f>
        <v>0</v>
      </c>
      <c r="AA26" s="202">
        <f>'23'!AC19+'23'!AC50</f>
        <v>0</v>
      </c>
      <c r="AB26" s="202">
        <f>'23'!AD19+'23'!AD50</f>
        <v>0</v>
      </c>
      <c r="AC26" s="202">
        <f>'23'!AE19+'23'!AE50</f>
        <v>0</v>
      </c>
      <c r="AD26" s="202">
        <f>'23'!AF19+'23'!AF50</f>
        <v>0</v>
      </c>
      <c r="AE26" s="202">
        <f>'23'!AG19+'23'!AG50</f>
        <v>0</v>
      </c>
      <c r="AF26" s="202">
        <f>'23'!AH19+'23'!AH50</f>
        <v>0</v>
      </c>
      <c r="AG26" s="202">
        <f>'23'!AI19+'23'!AI50</f>
        <v>0</v>
      </c>
      <c r="AH26" s="202">
        <f>'23'!AJ19+'23'!AJ50</f>
        <v>0</v>
      </c>
      <c r="AI26" s="202">
        <f>'23'!AK19+'23'!AK50</f>
        <v>0</v>
      </c>
      <c r="AJ26" s="202">
        <f>'23'!AL19+'23'!AL50</f>
        <v>0</v>
      </c>
      <c r="AK26" s="202">
        <f>'23'!AM19+'23'!AM50</f>
        <v>0</v>
      </c>
      <c r="AL26" s="202">
        <f>'23'!AN19+'23'!AN50</f>
        <v>0</v>
      </c>
      <c r="AM26" s="202">
        <f>'23'!AO19+'23'!AO50</f>
        <v>0</v>
      </c>
      <c r="AN26" s="202">
        <f>'23'!AP19+'23'!AP50</f>
        <v>0</v>
      </c>
      <c r="AO26" s="202">
        <f>'23'!AQ19+'23'!AQ50</f>
        <v>0</v>
      </c>
      <c r="AP26" s="202">
        <f>'23'!AR19+'23'!AR50</f>
        <v>0</v>
      </c>
      <c r="AQ26" s="202">
        <f>'23'!AS19+'23'!AS50</f>
        <v>0</v>
      </c>
      <c r="AR26" s="202">
        <f>'23'!AT19+'23'!AT50</f>
        <v>0</v>
      </c>
      <c r="AS26" s="202">
        <f>'23'!AU19+'23'!AU50</f>
        <v>0</v>
      </c>
      <c r="AT26" s="202">
        <f>'23'!AV19+'23'!AV50</f>
        <v>0</v>
      </c>
      <c r="AU26" s="202">
        <f>'23'!AW19+'23'!AW50</f>
        <v>0</v>
      </c>
      <c r="AV26" s="202">
        <f>'23'!AX19+'23'!AX50</f>
        <v>0</v>
      </c>
      <c r="AW26" s="202">
        <f>'23'!AY19+'23'!AY50</f>
        <v>0</v>
      </c>
      <c r="AX26" s="202">
        <f>'23'!AZ19+'23'!AZ50</f>
        <v>0</v>
      </c>
      <c r="AY26" s="202">
        <f>'23'!BA19+'23'!BA50</f>
        <v>0</v>
      </c>
      <c r="AZ26" s="202">
        <f>'23'!BB19+'23'!BB50</f>
        <v>0</v>
      </c>
      <c r="BA26" s="202">
        <f>'23'!BC19+'23'!BC50</f>
        <v>0</v>
      </c>
      <c r="BB26" s="202">
        <f>'23'!BD19+'23'!BD50</f>
        <v>0</v>
      </c>
      <c r="BC26" s="202">
        <f>'23'!BE19+'23'!BE50</f>
        <v>0</v>
      </c>
      <c r="BD26" s="202">
        <f>'23'!BF19+'23'!BF50</f>
        <v>0</v>
      </c>
      <c r="BE26" s="202">
        <f>'23'!BG19+'23'!BG50</f>
        <v>0</v>
      </c>
      <c r="BF26" s="202">
        <f>'23'!BH19+'23'!BH50</f>
        <v>0</v>
      </c>
      <c r="BG26" s="202">
        <f>'23'!BI19+'23'!BI50</f>
        <v>0</v>
      </c>
      <c r="BH26" s="202">
        <f>'23'!BJ19+'23'!BJ50</f>
        <v>0</v>
      </c>
      <c r="BI26" s="202">
        <f>'23'!BK19+'23'!BK50</f>
        <v>0</v>
      </c>
      <c r="BJ26" s="202">
        <f>'23'!BL19+'23'!BL50</f>
        <v>0</v>
      </c>
      <c r="BK26" s="202">
        <f>'23'!BM19+'23'!BM50</f>
        <v>0</v>
      </c>
      <c r="BL26" s="202">
        <f>'23'!BN19+'23'!BN50</f>
        <v>0</v>
      </c>
      <c r="BM26" s="202">
        <f>'23'!BO19+'23'!BO50</f>
        <v>0</v>
      </c>
      <c r="BN26" s="202">
        <f>'23'!BP19+'23'!BP50</f>
        <v>0</v>
      </c>
      <c r="BO26" s="202">
        <f>'23'!BQ19+'23'!BQ50</f>
        <v>0</v>
      </c>
      <c r="BP26" s="202">
        <f>'23'!BR19+'23'!BR50</f>
        <v>0</v>
      </c>
      <c r="BQ26" s="202">
        <f>'23'!BS19+'23'!BS50</f>
        <v>0</v>
      </c>
      <c r="BR26" s="202">
        <f>'23'!BT19+'23'!BT50</f>
        <v>0</v>
      </c>
      <c r="BS26" s="202">
        <f>'23'!BU19+'23'!BU50</f>
        <v>0</v>
      </c>
      <c r="BT26" s="202">
        <f>'23'!BV19+'23'!BV50</f>
        <v>0</v>
      </c>
      <c r="BU26" s="202">
        <f>'23'!BW19+'23'!BW50</f>
        <v>0</v>
      </c>
      <c r="BV26" s="202">
        <f>'23'!BX19+'23'!BX50</f>
        <v>0</v>
      </c>
      <c r="BW26" s="202">
        <f>'23'!BY19+'23'!BY50</f>
        <v>0</v>
      </c>
      <c r="BX26" s="202">
        <f>'23'!BZ19+'23'!BZ50</f>
        <v>0</v>
      </c>
      <c r="BY26" s="58">
        <f>'23'!C21+'23'!C52</f>
        <v>0</v>
      </c>
    </row>
    <row r="27" spans="1:77" ht="15">
      <c r="A27" s="124">
        <v>44251</v>
      </c>
      <c r="B27" s="202">
        <f>'24'!D19+'24'!D50</f>
        <v>0</v>
      </c>
      <c r="C27" s="202">
        <f>'24'!E19+'24'!E50</f>
        <v>0</v>
      </c>
      <c r="D27" s="202">
        <f>'24'!F19+'24'!F50</f>
        <v>0</v>
      </c>
      <c r="E27" s="202">
        <f>'24'!G19+'24'!G50</f>
        <v>24</v>
      </c>
      <c r="F27" s="202">
        <f>'24'!H19+'24'!H50</f>
        <v>0</v>
      </c>
      <c r="G27" s="202">
        <f>'24'!I19+'24'!I50</f>
        <v>0</v>
      </c>
      <c r="H27" s="202">
        <f>'24'!J19+'24'!J50</f>
        <v>0.84</v>
      </c>
      <c r="I27" s="202">
        <f>'24'!K19+'24'!K50</f>
        <v>0</v>
      </c>
      <c r="J27" s="202">
        <f>'24'!L19+'24'!L50</f>
        <v>9.1199999999999989E-2</v>
      </c>
      <c r="K27" s="202">
        <f>'24'!M19+'24'!M50</f>
        <v>0</v>
      </c>
      <c r="L27" s="202">
        <f>'24'!N19+'24'!N50</f>
        <v>0.108</v>
      </c>
      <c r="M27" s="202">
        <f>'24'!O19+'24'!O50</f>
        <v>0</v>
      </c>
      <c r="N27" s="202">
        <f>'24'!P19+'24'!P50</f>
        <v>0</v>
      </c>
      <c r="O27" s="202">
        <f>'24'!Q19+'24'!Q50</f>
        <v>0</v>
      </c>
      <c r="P27" s="202">
        <f>'24'!R19+'24'!R50</f>
        <v>0</v>
      </c>
      <c r="Q27" s="202">
        <f>'24'!S19+'24'!S50</f>
        <v>0</v>
      </c>
      <c r="R27" s="202">
        <f>'24'!T19+'24'!T50</f>
        <v>0</v>
      </c>
      <c r="S27" s="202">
        <f>'24'!U19+'24'!U50</f>
        <v>0</v>
      </c>
      <c r="T27" s="202">
        <f>'24'!V19+'24'!V50</f>
        <v>0</v>
      </c>
      <c r="U27" s="202">
        <f>'24'!W19+'24'!W50</f>
        <v>0</v>
      </c>
      <c r="V27" s="202">
        <f>'24'!X19+'24'!X50</f>
        <v>0</v>
      </c>
      <c r="W27" s="202">
        <f>'24'!Y19+'24'!Y50</f>
        <v>0</v>
      </c>
      <c r="X27" s="202">
        <f>'24'!Z19+'24'!Z50</f>
        <v>0</v>
      </c>
      <c r="Y27" s="202">
        <f>'24'!AA19+'24'!AA50</f>
        <v>0</v>
      </c>
      <c r="Z27" s="202">
        <f>'24'!AB19+'24'!AB50</f>
        <v>0</v>
      </c>
      <c r="AA27" s="202">
        <f>'24'!AC19+'24'!AC50</f>
        <v>0</v>
      </c>
      <c r="AB27" s="202">
        <f>'24'!AD19+'24'!AD50</f>
        <v>0</v>
      </c>
      <c r="AC27" s="202">
        <f>'24'!AE19+'24'!AE50</f>
        <v>0</v>
      </c>
      <c r="AD27" s="202">
        <f>'24'!AF19+'24'!AF50</f>
        <v>0.28799999999999998</v>
      </c>
      <c r="AE27" s="202">
        <f>'24'!AG19+'24'!AG50</f>
        <v>0</v>
      </c>
      <c r="AF27" s="202">
        <f>'24'!AH19+'24'!AH50</f>
        <v>0</v>
      </c>
      <c r="AG27" s="202">
        <f>'24'!AI19+'24'!AI50</f>
        <v>0</v>
      </c>
      <c r="AH27" s="202">
        <f>'24'!AJ19+'24'!AJ50</f>
        <v>0</v>
      </c>
      <c r="AI27" s="202">
        <f>'24'!AK19+'24'!AK50</f>
        <v>0</v>
      </c>
      <c r="AJ27" s="202">
        <f>'24'!AL19+'24'!AL50</f>
        <v>0</v>
      </c>
      <c r="AK27" s="202">
        <f>'24'!AM19+'24'!AM50</f>
        <v>0</v>
      </c>
      <c r="AL27" s="202">
        <f>'24'!AN19+'24'!AN50</f>
        <v>0</v>
      </c>
      <c r="AM27" s="202">
        <f>'24'!AO19+'24'!AO50</f>
        <v>0</v>
      </c>
      <c r="AN27" s="202">
        <f>'24'!AP19+'24'!AP50</f>
        <v>0</v>
      </c>
      <c r="AO27" s="202">
        <f>'24'!AQ19+'24'!AQ50</f>
        <v>0</v>
      </c>
      <c r="AP27" s="202">
        <f>'24'!AR19+'24'!AR50</f>
        <v>0</v>
      </c>
      <c r="AQ27" s="202">
        <f>'24'!AS19+'24'!AS50</f>
        <v>0</v>
      </c>
      <c r="AR27" s="202">
        <f>'24'!AT19+'24'!AT50</f>
        <v>0.14399999999999999</v>
      </c>
      <c r="AS27" s="202">
        <f>'24'!AU19+'24'!AU50</f>
        <v>0</v>
      </c>
      <c r="AT27" s="202">
        <f>'24'!AV19+'24'!AV50</f>
        <v>0</v>
      </c>
      <c r="AU27" s="202">
        <f>'24'!AW19+'24'!AW50</f>
        <v>0</v>
      </c>
      <c r="AV27" s="202">
        <f>'24'!AX19+'24'!AX50</f>
        <v>0.12</v>
      </c>
      <c r="AW27" s="202">
        <f>'24'!AY19+'24'!AY50</f>
        <v>0.504</v>
      </c>
      <c r="AX27" s="202">
        <f>'24'!AZ19+'24'!AZ50</f>
        <v>0</v>
      </c>
      <c r="AY27" s="202">
        <f>'24'!BA19+'24'!BA50</f>
        <v>1.08</v>
      </c>
      <c r="AZ27" s="202">
        <f>'24'!BB19+'24'!BB50</f>
        <v>0</v>
      </c>
      <c r="BA27" s="202">
        <f>'24'!BC19+'24'!BC50</f>
        <v>0</v>
      </c>
      <c r="BB27" s="202">
        <f>'24'!BD19+'24'!BD50</f>
        <v>0</v>
      </c>
      <c r="BC27" s="202">
        <f>'24'!BE19+'24'!BE50</f>
        <v>0</v>
      </c>
      <c r="BD27" s="202">
        <f>'24'!BF19+'24'!BF50</f>
        <v>0</v>
      </c>
      <c r="BE27" s="202">
        <f>'24'!BG19+'24'!BG50</f>
        <v>0</v>
      </c>
      <c r="BF27" s="202">
        <f>'24'!BH19+'24'!BH50</f>
        <v>0</v>
      </c>
      <c r="BG27" s="202">
        <f>'24'!BI19+'24'!BI50</f>
        <v>0</v>
      </c>
      <c r="BH27" s="202">
        <f>'24'!BJ19+'24'!BJ50</f>
        <v>1.2</v>
      </c>
      <c r="BI27" s="202">
        <f>'24'!BK19+'24'!BK50</f>
        <v>0.192</v>
      </c>
      <c r="BJ27" s="202">
        <f>'24'!BL19+'24'!BL50</f>
        <v>0.14399999999999999</v>
      </c>
      <c r="BK27" s="202">
        <f>'24'!BM19+'24'!BM50</f>
        <v>0</v>
      </c>
      <c r="BL27" s="202">
        <f>'24'!BN19+'24'!BN50</f>
        <v>0</v>
      </c>
      <c r="BM27" s="202">
        <f>'24'!BO19+'24'!BO50</f>
        <v>1.08</v>
      </c>
      <c r="BN27" s="202">
        <f>'24'!BP19+'24'!BP50</f>
        <v>0</v>
      </c>
      <c r="BO27" s="202">
        <f>'24'!BQ19+'24'!BQ50</f>
        <v>3.36</v>
      </c>
      <c r="BP27" s="202">
        <f>'24'!BR19+'24'!BR50</f>
        <v>0</v>
      </c>
      <c r="BQ27" s="202">
        <f>'24'!BS19+'24'!BS50</f>
        <v>0</v>
      </c>
      <c r="BR27" s="202">
        <f>'24'!BT19+'24'!BT50</f>
        <v>0</v>
      </c>
      <c r="BS27" s="202">
        <f>'24'!BU19+'24'!BU50</f>
        <v>0</v>
      </c>
      <c r="BT27" s="202">
        <f>'24'!BV19+'24'!BV50</f>
        <v>0</v>
      </c>
      <c r="BU27" s="202">
        <f>'24'!BW19+'24'!BW50</f>
        <v>0</v>
      </c>
      <c r="BV27" s="202">
        <f>'24'!BX19+'24'!BX50</f>
        <v>1.44</v>
      </c>
      <c r="BW27" s="202">
        <f>'24'!BY19+'24'!BY50</f>
        <v>0</v>
      </c>
      <c r="BX27" s="202">
        <f>'24'!BZ19+'24'!BZ50</f>
        <v>0</v>
      </c>
      <c r="BY27" s="58">
        <f>'24'!C21+'24'!C52</f>
        <v>1464</v>
      </c>
    </row>
    <row r="28" spans="1:77" ht="15">
      <c r="A28" s="124">
        <v>44252</v>
      </c>
      <c r="B28" s="202">
        <f>'25'!D19+'25'!D50</f>
        <v>0</v>
      </c>
      <c r="C28" s="202">
        <f>'25'!E19+'25'!E50</f>
        <v>0</v>
      </c>
      <c r="D28" s="202">
        <f>'25'!F19+'25'!F50</f>
        <v>0</v>
      </c>
      <c r="E28" s="202">
        <f>'25'!G19+'25'!G50</f>
        <v>0</v>
      </c>
      <c r="F28" s="202">
        <f>'25'!H19+'25'!H50</f>
        <v>0</v>
      </c>
      <c r="G28" s="202">
        <f>'25'!I19+'25'!I50</f>
        <v>0</v>
      </c>
      <c r="H28" s="202">
        <f>'25'!J19+'25'!J50</f>
        <v>0</v>
      </c>
      <c r="I28" s="202">
        <f>'25'!K19+'25'!K50</f>
        <v>0</v>
      </c>
      <c r="J28" s="202">
        <f>'25'!L19+'25'!L50</f>
        <v>6.9599999999999995E-2</v>
      </c>
      <c r="K28" s="202">
        <f>'25'!M19+'25'!M50</f>
        <v>0.24</v>
      </c>
      <c r="L28" s="202">
        <f>'25'!N19+'25'!N50</f>
        <v>0.10752</v>
      </c>
      <c r="M28" s="202">
        <f>'25'!O19+'25'!O50</f>
        <v>0</v>
      </c>
      <c r="N28" s="202">
        <f>'25'!P19+'25'!P50</f>
        <v>2.4E-2</v>
      </c>
      <c r="O28" s="202">
        <f>'25'!Q19+'25'!Q50</f>
        <v>24</v>
      </c>
      <c r="P28" s="202">
        <f>'25'!R19+'25'!R50</f>
        <v>0</v>
      </c>
      <c r="Q28" s="202">
        <f>'25'!S19+'25'!S50</f>
        <v>0</v>
      </c>
      <c r="R28" s="202">
        <f>'25'!T19+'25'!T50</f>
        <v>0.76800000000000002</v>
      </c>
      <c r="S28" s="202">
        <f>'25'!U19+'25'!U50</f>
        <v>0</v>
      </c>
      <c r="T28" s="202">
        <f>'25'!V19+'25'!V50</f>
        <v>0</v>
      </c>
      <c r="U28" s="202">
        <f>'25'!W19+'25'!W50</f>
        <v>0</v>
      </c>
      <c r="V28" s="202">
        <f>'25'!X19+'25'!X50</f>
        <v>0</v>
      </c>
      <c r="W28" s="202">
        <f>'25'!Y19+'25'!Y50</f>
        <v>0</v>
      </c>
      <c r="X28" s="202">
        <f>'25'!Z19+'25'!Z50</f>
        <v>0</v>
      </c>
      <c r="Y28" s="202">
        <f>'25'!AA19+'25'!AA50</f>
        <v>0</v>
      </c>
      <c r="Z28" s="202">
        <f>'25'!AB19+'25'!AB50</f>
        <v>0</v>
      </c>
      <c r="AA28" s="202">
        <f>'25'!AC19+'25'!AC50</f>
        <v>0</v>
      </c>
      <c r="AB28" s="202">
        <f>'25'!AD19+'25'!AD50</f>
        <v>0</v>
      </c>
      <c r="AC28" s="202">
        <f>'25'!AE19+'25'!AE50</f>
        <v>48</v>
      </c>
      <c r="AD28" s="202">
        <f>'25'!AF19+'25'!AF50</f>
        <v>0</v>
      </c>
      <c r="AE28" s="202">
        <f>'25'!AG19+'25'!AG50</f>
        <v>0</v>
      </c>
      <c r="AF28" s="202">
        <f>'25'!AH19+'25'!AH50</f>
        <v>0</v>
      </c>
      <c r="AG28" s="202">
        <f>'25'!AI19+'25'!AI50</f>
        <v>0</v>
      </c>
      <c r="AH28" s="202">
        <f>'25'!AJ19+'25'!AJ50</f>
        <v>0</v>
      </c>
      <c r="AI28" s="202">
        <f>'25'!AK19+'25'!AK50</f>
        <v>0</v>
      </c>
      <c r="AJ28" s="202">
        <f>'25'!AL19+'25'!AL50</f>
        <v>0</v>
      </c>
      <c r="AK28" s="202">
        <f>'25'!AM19+'25'!AM50</f>
        <v>0</v>
      </c>
      <c r="AL28" s="202">
        <f>'25'!AN19+'25'!AN50</f>
        <v>9.6000000000000002E-2</v>
      </c>
      <c r="AM28" s="202">
        <f>'25'!AO19+'25'!AO50</f>
        <v>0</v>
      </c>
      <c r="AN28" s="202">
        <f>'25'!AP19+'25'!AP50</f>
        <v>0</v>
      </c>
      <c r="AO28" s="202">
        <f>'25'!AQ19+'25'!AQ50</f>
        <v>0</v>
      </c>
      <c r="AP28" s="202">
        <f>'25'!AR19+'25'!AR50</f>
        <v>0</v>
      </c>
      <c r="AQ28" s="202">
        <f>'25'!AS19+'25'!AS50</f>
        <v>0</v>
      </c>
      <c r="AR28" s="202">
        <f>'25'!AT19+'25'!AT50</f>
        <v>7.1999999999999995E-2</v>
      </c>
      <c r="AS28" s="202">
        <f>'25'!AU19+'25'!AU50</f>
        <v>0</v>
      </c>
      <c r="AT28" s="202">
        <f>'25'!AV19+'25'!AV50</f>
        <v>1.08</v>
      </c>
      <c r="AU28" s="202">
        <f>'25'!AW19+'25'!AW50</f>
        <v>0</v>
      </c>
      <c r="AV28" s="202">
        <f>'25'!AX19+'25'!AX50</f>
        <v>0</v>
      </c>
      <c r="AW28" s="202">
        <f>'25'!AY19+'25'!AY50</f>
        <v>0</v>
      </c>
      <c r="AX28" s="202">
        <f>'25'!AZ19+'25'!AZ50</f>
        <v>0</v>
      </c>
      <c r="AY28" s="202">
        <f>'25'!BA19+'25'!BA50</f>
        <v>0</v>
      </c>
      <c r="AZ28" s="202">
        <f>'25'!BB19+'25'!BB50</f>
        <v>0</v>
      </c>
      <c r="BA28" s="202">
        <f>'25'!BC19+'25'!BC50</f>
        <v>0</v>
      </c>
      <c r="BB28" s="202">
        <f>'25'!BD19+'25'!BD50</f>
        <v>1.2</v>
      </c>
      <c r="BC28" s="202">
        <f>'25'!BE19+'25'!BE50</f>
        <v>0</v>
      </c>
      <c r="BD28" s="202">
        <f>'25'!BF19+'25'!BF50</f>
        <v>0</v>
      </c>
      <c r="BE28" s="202">
        <f>'25'!BG19+'25'!BG50</f>
        <v>0</v>
      </c>
      <c r="BF28" s="202">
        <f>'25'!BH19+'25'!BH50</f>
        <v>0</v>
      </c>
      <c r="BG28" s="202">
        <f>'25'!BI19+'25'!BI50</f>
        <v>0</v>
      </c>
      <c r="BH28" s="202">
        <f>'25'!BJ19+'25'!BJ50</f>
        <v>1.3680000000000001</v>
      </c>
      <c r="BI28" s="202">
        <f>'25'!BK19+'25'!BK50</f>
        <v>0.18239999999999998</v>
      </c>
      <c r="BJ28" s="202">
        <f>'25'!BL19+'25'!BL50</f>
        <v>0.38400000000000001</v>
      </c>
      <c r="BK28" s="202">
        <f>'25'!BM19+'25'!BM50</f>
        <v>0</v>
      </c>
      <c r="BL28" s="202">
        <f>'25'!BN19+'25'!BN50</f>
        <v>0</v>
      </c>
      <c r="BM28" s="202">
        <f>'25'!BO19+'25'!BO50</f>
        <v>0</v>
      </c>
      <c r="BN28" s="202">
        <f>'25'!BP19+'25'!BP50</f>
        <v>0</v>
      </c>
      <c r="BO28" s="202">
        <f>'25'!BQ19+'25'!BQ50</f>
        <v>0</v>
      </c>
      <c r="BP28" s="202">
        <f>'25'!BR19+'25'!BR50</f>
        <v>0</v>
      </c>
      <c r="BQ28" s="202">
        <f>'25'!BS19+'25'!BS50</f>
        <v>0</v>
      </c>
      <c r="BR28" s="202">
        <f>'25'!BT19+'25'!BT50</f>
        <v>0</v>
      </c>
      <c r="BS28" s="202">
        <f>'25'!BU19+'25'!BU50</f>
        <v>0</v>
      </c>
      <c r="BT28" s="202">
        <f>'25'!BV19+'25'!BV50</f>
        <v>0</v>
      </c>
      <c r="BU28" s="202">
        <f>'25'!BW19+'25'!BW50</f>
        <v>0</v>
      </c>
      <c r="BV28" s="202">
        <f>'25'!BX19+'25'!BX50</f>
        <v>1.44</v>
      </c>
      <c r="BW28" s="202">
        <f>'25'!BY19+'25'!BY50</f>
        <v>0</v>
      </c>
      <c r="BX28" s="202">
        <f>'25'!BZ19+'25'!BZ50</f>
        <v>0</v>
      </c>
      <c r="BY28" s="58">
        <f>'25'!C21+'25'!C52</f>
        <v>1464</v>
      </c>
    </row>
    <row r="29" spans="1:77" ht="15">
      <c r="A29" s="124">
        <v>44253</v>
      </c>
      <c r="B29" s="202">
        <f>'26'!D19+'26'!D50</f>
        <v>0</v>
      </c>
      <c r="C29" s="202">
        <f>'26'!E19+'26'!E50</f>
        <v>0</v>
      </c>
      <c r="D29" s="202">
        <f>'26'!F19+'26'!F50</f>
        <v>0</v>
      </c>
      <c r="E29" s="202">
        <f>'26'!G19+'26'!G50</f>
        <v>0</v>
      </c>
      <c r="F29" s="202">
        <f>'26'!H19+'26'!H50</f>
        <v>0</v>
      </c>
      <c r="G29" s="202">
        <f>'26'!I19+'26'!I50</f>
        <v>0</v>
      </c>
      <c r="H29" s="202">
        <f>'26'!J19+'26'!J50</f>
        <v>0</v>
      </c>
      <c r="I29" s="202">
        <f>'26'!K19+'26'!K50</f>
        <v>24</v>
      </c>
      <c r="J29" s="202">
        <f>'26'!L19+'26'!L50</f>
        <v>0.16800000000000001</v>
      </c>
      <c r="K29" s="202">
        <f>'26'!M19+'26'!M50</f>
        <v>0.216</v>
      </c>
      <c r="L29" s="202">
        <f>'26'!N19+'26'!N50</f>
        <v>0.13439999999999996</v>
      </c>
      <c r="M29" s="202">
        <f>'26'!O19+'26'!O50</f>
        <v>0.312</v>
      </c>
      <c r="N29" s="202">
        <f>'26'!P19+'26'!P50</f>
        <v>0</v>
      </c>
      <c r="O29" s="202">
        <f>'26'!Q19+'26'!Q50</f>
        <v>0</v>
      </c>
      <c r="P29" s="202">
        <f>'26'!R19+'26'!R50</f>
        <v>0</v>
      </c>
      <c r="Q29" s="202">
        <f>'26'!S19+'26'!S50</f>
        <v>0</v>
      </c>
      <c r="R29" s="202">
        <f>'26'!T19+'26'!T50</f>
        <v>0</v>
      </c>
      <c r="S29" s="202">
        <f>'26'!U19+'26'!U50</f>
        <v>1.08</v>
      </c>
      <c r="T29" s="202">
        <f>'26'!V19+'26'!V50</f>
        <v>0.24</v>
      </c>
      <c r="U29" s="202">
        <f>'26'!W19+'26'!W50</f>
        <v>0</v>
      </c>
      <c r="V29" s="202">
        <f>'26'!X19+'26'!X50</f>
        <v>0.24</v>
      </c>
      <c r="W29" s="202">
        <f>'26'!Y19+'26'!Y50</f>
        <v>0</v>
      </c>
      <c r="X29" s="202">
        <f>'26'!Z19+'26'!Z50</f>
        <v>0</v>
      </c>
      <c r="Y29" s="202">
        <f>'26'!AA19+'26'!AA50</f>
        <v>0</v>
      </c>
      <c r="Z29" s="202">
        <f>'26'!AB19+'26'!AB50</f>
        <v>0</v>
      </c>
      <c r="AA29" s="202">
        <f>'26'!AC19+'26'!AC50</f>
        <v>0</v>
      </c>
      <c r="AB29" s="202">
        <f>'26'!AD19+'26'!AD50</f>
        <v>0</v>
      </c>
      <c r="AC29" s="202">
        <f>'26'!AE19+'26'!AE50</f>
        <v>0</v>
      </c>
      <c r="AD29" s="202">
        <f>'26'!AF19+'26'!AF50</f>
        <v>0</v>
      </c>
      <c r="AE29" s="202">
        <f>'26'!AG19+'26'!AG50</f>
        <v>0</v>
      </c>
      <c r="AF29" s="202">
        <f>'26'!AH19+'26'!AH50</f>
        <v>0</v>
      </c>
      <c r="AG29" s="202">
        <f>'26'!AI19+'26'!AI50</f>
        <v>0</v>
      </c>
      <c r="AH29" s="202">
        <f>'26'!AJ19+'26'!AJ50</f>
        <v>0</v>
      </c>
      <c r="AI29" s="202">
        <f>'26'!AK19+'26'!AK50</f>
        <v>0</v>
      </c>
      <c r="AJ29" s="202">
        <f>'26'!AL19+'26'!AL50</f>
        <v>0</v>
      </c>
      <c r="AK29" s="202">
        <f>'26'!AM19+'26'!AM50</f>
        <v>0</v>
      </c>
      <c r="AL29" s="202">
        <f>'26'!AN19+'26'!AN50</f>
        <v>0.72</v>
      </c>
      <c r="AM29" s="202">
        <f>'26'!AO19+'26'!AO50</f>
        <v>0.192</v>
      </c>
      <c r="AN29" s="202">
        <f>'26'!AP19+'26'!AP50</f>
        <v>0</v>
      </c>
      <c r="AO29" s="202">
        <f>'26'!AQ19+'26'!AQ50</f>
        <v>0</v>
      </c>
      <c r="AP29" s="202">
        <f>'26'!AR19+'26'!AR50</f>
        <v>0</v>
      </c>
      <c r="AQ29" s="202">
        <f>'26'!AS19+'26'!AS50</f>
        <v>0</v>
      </c>
      <c r="AR29" s="202">
        <f>'26'!AT19+'26'!AT50</f>
        <v>0</v>
      </c>
      <c r="AS29" s="202">
        <f>'26'!AU19+'26'!AU50</f>
        <v>0</v>
      </c>
      <c r="AT29" s="202">
        <f>'26'!AV19+'26'!AV50</f>
        <v>0</v>
      </c>
      <c r="AU29" s="202">
        <f>'26'!AW19+'26'!AW50</f>
        <v>0</v>
      </c>
      <c r="AV29" s="202">
        <f>'26'!AX19+'26'!AX50</f>
        <v>0</v>
      </c>
      <c r="AW29" s="202">
        <f>'26'!AY19+'26'!AY50</f>
        <v>0</v>
      </c>
      <c r="AX29" s="202">
        <f>'26'!AZ19+'26'!AZ50</f>
        <v>0</v>
      </c>
      <c r="AY29" s="202">
        <f>'26'!BA19+'26'!BA50</f>
        <v>0.88800000000000001</v>
      </c>
      <c r="AZ29" s="202">
        <f>'26'!BB19+'26'!BB50</f>
        <v>0</v>
      </c>
      <c r="BA29" s="202">
        <f>'26'!BC19+'26'!BC50</f>
        <v>0</v>
      </c>
      <c r="BB29" s="202">
        <f>'26'!BD19+'26'!BD50</f>
        <v>0</v>
      </c>
      <c r="BC29" s="202">
        <f>'26'!BE19+'26'!BE50</f>
        <v>0</v>
      </c>
      <c r="BD29" s="202">
        <f>'26'!BF19+'26'!BF50</f>
        <v>0</v>
      </c>
      <c r="BE29" s="202">
        <f>'26'!BG19+'26'!BG50</f>
        <v>2.4E-2</v>
      </c>
      <c r="BF29" s="202">
        <f>'26'!BH19+'26'!BH50</f>
        <v>0</v>
      </c>
      <c r="BG29" s="202">
        <f>'26'!BI19+'26'!BI50</f>
        <v>0.72</v>
      </c>
      <c r="BH29" s="202">
        <f>'26'!BJ19+'26'!BJ50</f>
        <v>0.96</v>
      </c>
      <c r="BI29" s="202">
        <f>'26'!BK19+'26'!BK50</f>
        <v>0.40799999999999997</v>
      </c>
      <c r="BJ29" s="202">
        <f>'26'!BL19+'26'!BL50</f>
        <v>0.432</v>
      </c>
      <c r="BK29" s="202">
        <f>'26'!BM19+'26'!BM50</f>
        <v>0</v>
      </c>
      <c r="BL29" s="202">
        <f>'26'!BN19+'26'!BN50</f>
        <v>0</v>
      </c>
      <c r="BM29" s="202">
        <f>'26'!BO19+'26'!BO50</f>
        <v>0.36</v>
      </c>
      <c r="BN29" s="202">
        <f>'26'!BP19+'26'!BP50</f>
        <v>0</v>
      </c>
      <c r="BO29" s="202">
        <f>'26'!BQ19+'26'!BQ50</f>
        <v>0</v>
      </c>
      <c r="BP29" s="202">
        <f>'26'!BR19+'26'!BR50</f>
        <v>0</v>
      </c>
      <c r="BQ29" s="202">
        <f>'26'!BS19+'26'!BS50</f>
        <v>0</v>
      </c>
      <c r="BR29" s="202">
        <f>'26'!BT19+'26'!BT50</f>
        <v>0</v>
      </c>
      <c r="BS29" s="202">
        <f>'26'!BU19+'26'!BU50</f>
        <v>0</v>
      </c>
      <c r="BT29" s="202">
        <f>'26'!BV19+'26'!BV50</f>
        <v>3.36</v>
      </c>
      <c r="BU29" s="202">
        <f>'26'!BW19+'26'!BW50</f>
        <v>0</v>
      </c>
      <c r="BV29" s="202">
        <f>'26'!BX19+'26'!BX50</f>
        <v>1.44</v>
      </c>
      <c r="BW29" s="202">
        <f>'26'!BY19+'26'!BY50</f>
        <v>0</v>
      </c>
      <c r="BX29" s="202">
        <f>'26'!BZ19+'26'!BZ50</f>
        <v>0</v>
      </c>
      <c r="BY29" s="131">
        <f>'26'!C21+'26'!C52</f>
        <v>1464</v>
      </c>
    </row>
    <row r="30" spans="1:77" ht="15">
      <c r="A30" s="124">
        <v>44254</v>
      </c>
      <c r="B30" s="202">
        <f>'27'!D19+'27'!D50</f>
        <v>0</v>
      </c>
      <c r="C30" s="202">
        <f>'27'!E19+'27'!E50</f>
        <v>0</v>
      </c>
      <c r="D30" s="202">
        <f>'27'!F19+'27'!F50</f>
        <v>0</v>
      </c>
      <c r="E30" s="202">
        <f>'27'!G19+'27'!G50</f>
        <v>0</v>
      </c>
      <c r="F30" s="202">
        <f>'27'!H19+'27'!H50</f>
        <v>0</v>
      </c>
      <c r="G30" s="202">
        <f>'27'!I19+'27'!I50</f>
        <v>0</v>
      </c>
      <c r="H30" s="202">
        <f>'27'!J19+'27'!J50</f>
        <v>0</v>
      </c>
      <c r="I30" s="202">
        <f>'27'!K19+'27'!K50</f>
        <v>17</v>
      </c>
      <c r="J30" s="202">
        <f>'27'!L19+'27'!L50</f>
        <v>0</v>
      </c>
      <c r="K30" s="202">
        <f>'27'!M19+'27'!M50</f>
        <v>0.187</v>
      </c>
      <c r="L30" s="202">
        <f>('27'!N19+'27'!N50)-S41</f>
        <v>6.93E-2</v>
      </c>
      <c r="M30" s="202">
        <f>'27'!O19+'27'!O50</f>
        <v>0</v>
      </c>
      <c r="N30" s="202">
        <f>'27'!P19+'27'!P50</f>
        <v>1.7000000000000001E-2</v>
      </c>
      <c r="O30" s="202">
        <f>'27'!Q19+'27'!Q50</f>
        <v>0</v>
      </c>
      <c r="P30" s="202">
        <f>'27'!R19+'27'!R50</f>
        <v>0</v>
      </c>
      <c r="Q30" s="202">
        <f>'27'!S19+'27'!S50</f>
        <v>0</v>
      </c>
      <c r="R30" s="202">
        <f>'27'!T19+'27'!T50</f>
        <v>0</v>
      </c>
      <c r="S30" s="202">
        <f>'27'!U19+'27'!U50</f>
        <v>0</v>
      </c>
      <c r="T30" s="202">
        <f>'27'!V19+'27'!V50</f>
        <v>0</v>
      </c>
      <c r="U30" s="202">
        <f>'27'!W19+'27'!W50</f>
        <v>0</v>
      </c>
      <c r="V30" s="202">
        <f>'27'!X19+'27'!X50</f>
        <v>0</v>
      </c>
      <c r="W30" s="202">
        <f>'27'!Y19+'27'!Y50</f>
        <v>0</v>
      </c>
      <c r="X30" s="202">
        <f>'27'!Z19+'27'!Z50</f>
        <v>0</v>
      </c>
      <c r="Y30" s="202">
        <f>'27'!AA19+'27'!AA50</f>
        <v>0</v>
      </c>
      <c r="Z30" s="202">
        <f>'27'!AB19+'27'!AB50</f>
        <v>0</v>
      </c>
      <c r="AA30" s="202">
        <f>'27'!AC19+'27'!AC50</f>
        <v>0</v>
      </c>
      <c r="AB30" s="202">
        <f>'27'!AD19+'27'!AD50</f>
        <v>0</v>
      </c>
      <c r="AC30" s="202">
        <f>'27'!AE19+'27'!AE50</f>
        <v>0</v>
      </c>
      <c r="AD30" s="202">
        <f>'27'!AF19+'27'!AF50</f>
        <v>0</v>
      </c>
      <c r="AE30" s="202">
        <f>'27'!AG19+'27'!AG50</f>
        <v>0</v>
      </c>
      <c r="AF30" s="202">
        <f>'27'!AH19+'27'!AH50</f>
        <v>0.40799999999999997</v>
      </c>
      <c r="AG30" s="202">
        <f>'27'!AI19+'27'!AI50</f>
        <v>0</v>
      </c>
      <c r="AH30" s="202">
        <f>'27'!AJ19+'27'!AJ50</f>
        <v>0</v>
      </c>
      <c r="AI30" s="202">
        <f>'27'!AK19+'27'!AK50</f>
        <v>0</v>
      </c>
      <c r="AJ30" s="202">
        <f>'27'!AL19+'27'!AL50</f>
        <v>0</v>
      </c>
      <c r="AK30" s="202">
        <f>'27'!AM19+'27'!AM50</f>
        <v>0</v>
      </c>
      <c r="AL30" s="202">
        <f>'27'!AN19+'27'!AN50</f>
        <v>0.153</v>
      </c>
      <c r="AM30" s="202">
        <f>'27'!AO19+'27'!AO50</f>
        <v>0</v>
      </c>
      <c r="AN30" s="202">
        <f>'27'!AP19+'27'!AP50</f>
        <v>0</v>
      </c>
      <c r="AO30" s="202">
        <f>'27'!AQ19+'27'!AQ50</f>
        <v>0</v>
      </c>
      <c r="AP30" s="202">
        <f>'27'!AR19+'27'!AR50</f>
        <v>1.9550000000000001</v>
      </c>
      <c r="AQ30" s="202">
        <f>'27'!AS19+'27'!AS50</f>
        <v>0</v>
      </c>
      <c r="AR30" s="202">
        <f>'27'!AT19+'27'!AT50</f>
        <v>8.5000000000000006E-2</v>
      </c>
      <c r="AS30" s="202">
        <f>'27'!AU19+'27'!AU50</f>
        <v>0</v>
      </c>
      <c r="AT30" s="202">
        <f>'27'!AV19+'27'!AV50</f>
        <v>1.9550000000000001</v>
      </c>
      <c r="AU30" s="202">
        <f>'27'!AW19+'27'!AW50</f>
        <v>0</v>
      </c>
      <c r="AV30" s="202">
        <f>'27'!AX19+'27'!AX50</f>
        <v>0</v>
      </c>
      <c r="AW30" s="202">
        <f>'27'!AY19+'27'!AY50</f>
        <v>0</v>
      </c>
      <c r="AX30" s="202">
        <f>'27'!AZ19+'27'!AZ50</f>
        <v>0</v>
      </c>
      <c r="AY30" s="202">
        <f>'27'!BA19+'27'!BA50</f>
        <v>0</v>
      </c>
      <c r="AZ30" s="202">
        <f>'27'!BB19+'27'!BB50</f>
        <v>0</v>
      </c>
      <c r="BA30" s="202">
        <f>'27'!BC19+'27'!BC50</f>
        <v>0</v>
      </c>
      <c r="BB30" s="202">
        <f>'27'!BD19+'27'!BD50</f>
        <v>0</v>
      </c>
      <c r="BC30" s="202">
        <f>'27'!BE19+'27'!BE50</f>
        <v>0</v>
      </c>
      <c r="BD30" s="202">
        <f>'27'!BF19+'27'!BF50</f>
        <v>0</v>
      </c>
      <c r="BE30" s="202">
        <f>'27'!BG19+'27'!BG50</f>
        <v>0</v>
      </c>
      <c r="BF30" s="202">
        <f>'27'!BH19+'27'!BH50</f>
        <v>0</v>
      </c>
      <c r="BG30" s="202">
        <f>'27'!BI19+'27'!BI50</f>
        <v>0</v>
      </c>
      <c r="BH30" s="202">
        <f>'27'!BJ19+'27'!BJ50</f>
        <v>0</v>
      </c>
      <c r="BI30" s="202">
        <f>'27'!BK19+'27'!BK50</f>
        <v>0</v>
      </c>
      <c r="BJ30" s="202">
        <f>'27'!BL19+'27'!BL50</f>
        <v>0</v>
      </c>
      <c r="BK30" s="202">
        <f>'27'!BM19+'27'!BM50</f>
        <v>0</v>
      </c>
      <c r="BL30" s="202">
        <f>'27'!BN19+'27'!BN50</f>
        <v>0</v>
      </c>
      <c r="BM30" s="202">
        <f>'27'!BO19+'27'!BO50</f>
        <v>0</v>
      </c>
      <c r="BN30" s="202">
        <f>'27'!BP19+'27'!BP50</f>
        <v>0</v>
      </c>
      <c r="BO30" s="202">
        <f>'27'!BQ19+'27'!BQ50</f>
        <v>0</v>
      </c>
      <c r="BP30" s="202">
        <f>'27'!BR19+'27'!BR50</f>
        <v>0</v>
      </c>
      <c r="BQ30" s="202">
        <f>'27'!BS19+'27'!BS50</f>
        <v>0</v>
      </c>
      <c r="BR30" s="202">
        <f>'27'!BT19+'27'!BT50</f>
        <v>0</v>
      </c>
      <c r="BS30" s="202">
        <f>'27'!BU19+'27'!BU50</f>
        <v>0</v>
      </c>
      <c r="BT30" s="202">
        <f>'27'!BV19+'27'!BV50</f>
        <v>0</v>
      </c>
      <c r="BU30" s="202">
        <f>'27'!BW19+'27'!BW50</f>
        <v>0</v>
      </c>
      <c r="BV30" s="202">
        <f>'27'!BX19+'27'!BX50</f>
        <v>1.02</v>
      </c>
      <c r="BW30" s="202">
        <f>'27'!BY19+'27'!BY50</f>
        <v>0</v>
      </c>
      <c r="BX30" s="202">
        <f>'27'!BZ19+'27'!BZ50</f>
        <v>0</v>
      </c>
      <c r="BY30" s="131">
        <f>'27'!C21+'27'!C52</f>
        <v>1037</v>
      </c>
    </row>
    <row r="31" spans="1:77" ht="15">
      <c r="A31" s="124">
        <v>44255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44256</v>
      </c>
      <c r="B32" s="202">
        <f>'29'!D19+'29'!D50</f>
        <v>0</v>
      </c>
      <c r="C32" s="202">
        <f>'29'!E19+'29'!E50</f>
        <v>0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0</v>
      </c>
      <c r="K32" s="202">
        <f>'29'!M19+'29'!M50</f>
        <v>0</v>
      </c>
      <c r="L32" s="202">
        <f>('29'!N19+'29'!N50)</f>
        <v>0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0</v>
      </c>
      <c r="X32" s="202">
        <f>'29'!Z19+'29'!Z50</f>
        <v>0</v>
      </c>
      <c r="Y32" s="202">
        <f>'29'!AA19+'29'!AA50</f>
        <v>0</v>
      </c>
      <c r="Z32" s="202">
        <f>'29'!AB19+'29'!AB50</f>
        <v>0</v>
      </c>
      <c r="AA32" s="202">
        <f>'29'!AC19+'29'!AC50</f>
        <v>0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0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0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</v>
      </c>
      <c r="AQ32" s="202">
        <f>'29'!AS19+'29'!AS50</f>
        <v>0</v>
      </c>
      <c r="AR32" s="202">
        <f>'29'!AT19+'29'!AT50</f>
        <v>0</v>
      </c>
      <c r="AS32" s="202">
        <f>'29'!AU19+'29'!AU50</f>
        <v>0</v>
      </c>
      <c r="AT32" s="202">
        <f>'29'!AV19+'29'!AV50</f>
        <v>0</v>
      </c>
      <c r="AU32" s="202">
        <f>'29'!AW19+'29'!AW50</f>
        <v>0</v>
      </c>
      <c r="AV32" s="202">
        <f>'29'!AX19+'29'!AX50</f>
        <v>0</v>
      </c>
      <c r="AW32" s="202">
        <f>'29'!AY19+'29'!AY50</f>
        <v>0</v>
      </c>
      <c r="AX32" s="202">
        <f>'29'!AZ19+'29'!AZ50</f>
        <v>0</v>
      </c>
      <c r="AY32" s="202">
        <f>'29'!BA19+'29'!BA50</f>
        <v>0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0</v>
      </c>
      <c r="BH32" s="202">
        <f>'29'!BJ19+'29'!BJ50</f>
        <v>0</v>
      </c>
      <c r="BI32" s="202">
        <f>'29'!BK19+'29'!BK50</f>
        <v>0</v>
      </c>
      <c r="BJ32" s="202">
        <f>'29'!BL19+'29'!BL50</f>
        <v>0</v>
      </c>
      <c r="BK32" s="202">
        <f>'29'!BM19+'29'!BM50</f>
        <v>0</v>
      </c>
      <c r="BL32" s="202">
        <f>'29'!BN19+'29'!BN50</f>
        <v>0</v>
      </c>
      <c r="BM32" s="202">
        <f>'29'!BO19+'29'!BO50</f>
        <v>0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0</v>
      </c>
      <c r="BW32" s="202">
        <f>'29'!BY19+'29'!BY50</f>
        <v>0</v>
      </c>
      <c r="BX32" s="202">
        <f>'29'!BZ19+'29'!BZ50</f>
        <v>0</v>
      </c>
      <c r="BY32" s="131">
        <f>'29'!C21+'29'!C52</f>
        <v>0</v>
      </c>
    </row>
    <row r="33" spans="1:77" ht="15">
      <c r="A33" s="124">
        <v>44257</v>
      </c>
      <c r="B33" s="202">
        <f>'30'!D19+'30'!D50</f>
        <v>0</v>
      </c>
      <c r="C33" s="202">
        <f>'30'!E19+'30'!E50</f>
        <v>0</v>
      </c>
      <c r="D33" s="202">
        <f>'30'!F19+'30'!F50</f>
        <v>0</v>
      </c>
      <c r="E33" s="202">
        <f>'30'!G19+'30'!G50</f>
        <v>0</v>
      </c>
      <c r="F33" s="202">
        <f>'30'!H19+'30'!H50</f>
        <v>0</v>
      </c>
      <c r="G33" s="202">
        <f>'30'!I19+'30'!I50</f>
        <v>0</v>
      </c>
      <c r="H33" s="202">
        <f>'30'!J19+'30'!J50</f>
        <v>0</v>
      </c>
      <c r="I33" s="202">
        <f>'30'!K19+'30'!K50</f>
        <v>0</v>
      </c>
      <c r="J33" s="202">
        <f>'30'!L19+'30'!L50</f>
        <v>0</v>
      </c>
      <c r="K33" s="202">
        <f>'30'!M19+'30'!M50</f>
        <v>0</v>
      </c>
      <c r="L33" s="202">
        <f>'30'!N19+'30'!N50</f>
        <v>0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</v>
      </c>
      <c r="U33" s="202">
        <f>'30'!W19+'30'!W50</f>
        <v>0</v>
      </c>
      <c r="V33" s="202">
        <f>'30'!X19+'30'!X50</f>
        <v>0</v>
      </c>
      <c r="W33" s="202">
        <f>'30'!Y19+'30'!Y50</f>
        <v>0</v>
      </c>
      <c r="X33" s="202">
        <f>'30'!Z19+'30'!Z50</f>
        <v>0</v>
      </c>
      <c r="Y33" s="202">
        <f>'30'!AA19+'30'!AA50</f>
        <v>0</v>
      </c>
      <c r="Z33" s="202">
        <f>'30'!AB19+'30'!AB50</f>
        <v>0</v>
      </c>
      <c r="AA33" s="202">
        <f>'30'!AC19+'30'!AC50</f>
        <v>0</v>
      </c>
      <c r="AB33" s="202">
        <f>'30'!AD19+'30'!AD50</f>
        <v>0</v>
      </c>
      <c r="AC33" s="202">
        <f>'30'!AE19+'30'!AE50</f>
        <v>0</v>
      </c>
      <c r="AD33" s="202">
        <f>'30'!AF19+'30'!AF50</f>
        <v>0</v>
      </c>
      <c r="AE33" s="202">
        <f>'30'!AG19+'30'!AG50</f>
        <v>0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0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0</v>
      </c>
      <c r="AW33" s="202">
        <f>'30'!AY19+'30'!AY50</f>
        <v>0</v>
      </c>
      <c r="AX33" s="202">
        <f>'30'!AZ19+'30'!AZ50</f>
        <v>0</v>
      </c>
      <c r="AY33" s="202">
        <f>'30'!BA19+'30'!BA50</f>
        <v>0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0</v>
      </c>
      <c r="BI33" s="202">
        <f>'30'!BK19+'30'!BK50</f>
        <v>0</v>
      </c>
      <c r="BJ33" s="202">
        <f>'30'!BL19+'30'!BL50</f>
        <v>0</v>
      </c>
      <c r="BK33" s="202">
        <f>'30'!BM19+'30'!BM50</f>
        <v>0</v>
      </c>
      <c r="BL33" s="202">
        <f>'30'!BN19+'30'!BN50</f>
        <v>0</v>
      </c>
      <c r="BM33" s="202">
        <f>'30'!BO19+'30'!BO50</f>
        <v>0</v>
      </c>
      <c r="BN33" s="202">
        <f>'30'!BP19+'30'!BP50</f>
        <v>0</v>
      </c>
      <c r="BO33" s="202">
        <f>'30'!BQ19+'30'!BQ50</f>
        <v>0</v>
      </c>
      <c r="BP33" s="202">
        <f>'30'!BR19+'30'!BR50</f>
        <v>0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0</v>
      </c>
      <c r="BU33" s="202">
        <f>'30'!BW19+'30'!BW50</f>
        <v>0</v>
      </c>
      <c r="BV33" s="202">
        <f>'30'!BX19+'30'!BX50</f>
        <v>0</v>
      </c>
      <c r="BW33" s="202">
        <f>'30'!BY19+'30'!BY50</f>
        <v>0</v>
      </c>
      <c r="BX33" s="202">
        <f>'30'!BZ19+'30'!BZ50</f>
        <v>0</v>
      </c>
      <c r="BY33" s="59">
        <f>'30'!C21+'30'!C52</f>
        <v>0</v>
      </c>
    </row>
    <row r="34" spans="1:77" ht="15">
      <c r="A34" s="124">
        <v>44258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0</v>
      </c>
      <c r="K34" s="202">
        <f>'31'!M19+'31'!M50</f>
        <v>0</v>
      </c>
      <c r="L34" s="202">
        <f>'31'!N19+'31'!N50</f>
        <v>0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0</v>
      </c>
      <c r="U34" s="202">
        <f>'31'!W19+'31'!W50</f>
        <v>0</v>
      </c>
      <c r="V34" s="202">
        <f>'31'!X19+'31'!X50</f>
        <v>0</v>
      </c>
      <c r="W34" s="202">
        <f>'31'!Y19+'31'!Y50</f>
        <v>0</v>
      </c>
      <c r="X34" s="202">
        <f>'31'!Z19+'31'!Z50</f>
        <v>0</v>
      </c>
      <c r="Y34" s="202">
        <f>'31'!AA19+'31'!AA50</f>
        <v>0</v>
      </c>
      <c r="Z34" s="202">
        <f>'31'!AB19+'31'!AB50</f>
        <v>0</v>
      </c>
      <c r="AA34" s="202">
        <f>'31'!AC19+'31'!AC50</f>
        <v>0</v>
      </c>
      <c r="AB34" s="202">
        <f>'31'!AD19+'31'!AD50</f>
        <v>0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0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0</v>
      </c>
      <c r="AS34" s="202">
        <f>'31'!AU19+'31'!AU50</f>
        <v>0</v>
      </c>
      <c r="AT34" s="202">
        <f>'31'!AV19+'31'!AV50</f>
        <v>0</v>
      </c>
      <c r="AU34" s="202">
        <f>'31'!AW19+'31'!AW50</f>
        <v>0</v>
      </c>
      <c r="AV34" s="202">
        <f>'31'!AX19+'31'!AX50</f>
        <v>0</v>
      </c>
      <c r="AW34" s="202">
        <f>'31'!AY19+'31'!AY50</f>
        <v>0</v>
      </c>
      <c r="AX34" s="202">
        <f>'31'!AZ19+'31'!AZ50</f>
        <v>0</v>
      </c>
      <c r="AY34" s="202">
        <f>'31'!BA19+'31'!BA50</f>
        <v>0</v>
      </c>
      <c r="AZ34" s="202">
        <f>'31'!BB19+'31'!BB50</f>
        <v>0</v>
      </c>
      <c r="BA34" s="202">
        <f>'31'!BC19+'31'!BC50</f>
        <v>0</v>
      </c>
      <c r="BB34" s="202">
        <f>'31'!BD19+'31'!BD50</f>
        <v>0</v>
      </c>
      <c r="BC34" s="202">
        <f>'31'!BE19+'31'!BE50</f>
        <v>0</v>
      </c>
      <c r="BD34" s="202">
        <f>'31'!BF19+'31'!BF50</f>
        <v>0</v>
      </c>
      <c r="BE34" s="202">
        <f>'31'!BG19+'31'!BG50</f>
        <v>0</v>
      </c>
      <c r="BF34" s="202">
        <f>'31'!BH19+'31'!BH50</f>
        <v>0</v>
      </c>
      <c r="BG34" s="202">
        <f>'31'!BI19+'31'!BI50</f>
        <v>0</v>
      </c>
      <c r="BH34" s="202">
        <f>'31'!BJ19+'31'!BJ50</f>
        <v>0</v>
      </c>
      <c r="BI34" s="202">
        <f>'31'!BK19+'31'!BK50</f>
        <v>0</v>
      </c>
      <c r="BJ34" s="202">
        <f>'31'!BL19+'31'!BL50</f>
        <v>0</v>
      </c>
      <c r="BK34" s="202">
        <f>'31'!BM19+'31'!BM50</f>
        <v>0</v>
      </c>
      <c r="BL34" s="202">
        <f>'31'!BN19+'31'!BN50</f>
        <v>0</v>
      </c>
      <c r="BM34" s="202">
        <f>'31'!BO19+'31'!BO50</f>
        <v>0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</v>
      </c>
      <c r="BU34" s="202">
        <f>'31'!BW19+'31'!BW50</f>
        <v>0</v>
      </c>
      <c r="BV34" s="202">
        <f>'31'!BX19+'31'!BX50</f>
        <v>0</v>
      </c>
      <c r="BW34" s="202">
        <f>'31'!BY19+'31'!BY50</f>
        <v>0</v>
      </c>
      <c r="BX34" s="202">
        <f>'31'!BZ19+'31'!BZ50</f>
        <v>0</v>
      </c>
      <c r="BY34" s="59">
        <f>'31'!C21+'31'!C52</f>
        <v>0</v>
      </c>
    </row>
    <row r="35" spans="1:77" ht="15">
      <c r="A35" s="132" t="s">
        <v>124</v>
      </c>
      <c r="B35" s="129">
        <f>ROUND((SUM(B4:B34)),3)</f>
        <v>0.47599999999999998</v>
      </c>
      <c r="C35" s="129">
        <f t="shared" ref="C35:BN35" si="0">ROUND((SUM(C4:C34)),3)</f>
        <v>41</v>
      </c>
      <c r="D35" s="129">
        <f t="shared" si="0"/>
        <v>41</v>
      </c>
      <c r="E35" s="129">
        <f t="shared" si="0"/>
        <v>88</v>
      </c>
      <c r="F35" s="129">
        <f t="shared" si="0"/>
        <v>0</v>
      </c>
      <c r="G35" s="129">
        <f t="shared" si="0"/>
        <v>0</v>
      </c>
      <c r="H35" s="129">
        <f t="shared" si="0"/>
        <v>5.0270000000000001</v>
      </c>
      <c r="I35" s="129">
        <f t="shared" si="0"/>
        <v>81</v>
      </c>
      <c r="J35" s="129">
        <f t="shared" si="0"/>
        <v>1.992</v>
      </c>
      <c r="K35" s="129">
        <f t="shared" si="0"/>
        <v>1.5880000000000001</v>
      </c>
      <c r="L35" s="129">
        <f t="shared" si="0"/>
        <v>2.2200000000000002</v>
      </c>
      <c r="M35" s="129">
        <f t="shared" si="0"/>
        <v>1.1439999999999999</v>
      </c>
      <c r="N35" s="129">
        <f t="shared" si="0"/>
        <v>8.1000000000000003E-2</v>
      </c>
      <c r="O35" s="129">
        <f t="shared" si="0"/>
        <v>88</v>
      </c>
      <c r="P35" s="129">
        <f t="shared" si="0"/>
        <v>0.46</v>
      </c>
      <c r="Q35" s="129">
        <f t="shared" si="0"/>
        <v>41</v>
      </c>
      <c r="R35" s="129">
        <f t="shared" si="0"/>
        <v>1.504</v>
      </c>
      <c r="S35" s="129">
        <f t="shared" si="0"/>
        <v>3.15</v>
      </c>
      <c r="T35" s="129">
        <f t="shared" si="0"/>
        <v>1.4470000000000001</v>
      </c>
      <c r="U35" s="129">
        <f t="shared" si="0"/>
        <v>1.107</v>
      </c>
      <c r="V35" s="129">
        <f t="shared" si="0"/>
        <v>0.88</v>
      </c>
      <c r="W35" s="129">
        <f t="shared" si="0"/>
        <v>0.14599999999999999</v>
      </c>
      <c r="X35" s="129">
        <f t="shared" si="0"/>
        <v>0</v>
      </c>
      <c r="Y35" s="129">
        <f t="shared" si="0"/>
        <v>10.83</v>
      </c>
      <c r="Z35" s="129">
        <f t="shared" si="0"/>
        <v>20.54</v>
      </c>
      <c r="AA35" s="129">
        <f t="shared" si="0"/>
        <v>1.1539999999999999</v>
      </c>
      <c r="AB35" s="129">
        <f t="shared" si="0"/>
        <v>23</v>
      </c>
      <c r="AC35" s="129">
        <f t="shared" si="0"/>
        <v>94</v>
      </c>
      <c r="AD35" s="129">
        <f t="shared" si="0"/>
        <v>1.1379999999999999</v>
      </c>
      <c r="AE35" s="129">
        <f t="shared" si="0"/>
        <v>2.3780000000000001</v>
      </c>
      <c r="AF35" s="129">
        <f t="shared" si="0"/>
        <v>1.506</v>
      </c>
      <c r="AG35" s="129">
        <f t="shared" si="0"/>
        <v>0</v>
      </c>
      <c r="AH35" s="129">
        <f t="shared" si="0"/>
        <v>0</v>
      </c>
      <c r="AI35" s="129">
        <f t="shared" si="0"/>
        <v>0.20499999999999999</v>
      </c>
      <c r="AJ35" s="129">
        <f t="shared" si="0"/>
        <v>2.46</v>
      </c>
      <c r="AK35" s="129">
        <f t="shared" si="0"/>
        <v>0</v>
      </c>
      <c r="AL35" s="129">
        <f t="shared" si="0"/>
        <v>3.2490000000000001</v>
      </c>
      <c r="AM35" s="129">
        <f t="shared" si="0"/>
        <v>0.376</v>
      </c>
      <c r="AN35" s="129">
        <f t="shared" si="0"/>
        <v>0</v>
      </c>
      <c r="AO35" s="129">
        <f t="shared" si="0"/>
        <v>0</v>
      </c>
      <c r="AP35" s="129">
        <f t="shared" si="0"/>
        <v>3.91</v>
      </c>
      <c r="AQ35" s="129">
        <f t="shared" si="0"/>
        <v>3.06</v>
      </c>
      <c r="AR35" s="129">
        <f t="shared" si="0"/>
        <v>1.5649999999999999</v>
      </c>
      <c r="AS35" s="129">
        <f t="shared" si="0"/>
        <v>0</v>
      </c>
      <c r="AT35" s="129">
        <f t="shared" si="0"/>
        <v>9.375</v>
      </c>
      <c r="AU35" s="129">
        <f t="shared" si="0"/>
        <v>0</v>
      </c>
      <c r="AV35" s="129">
        <f t="shared" si="0"/>
        <v>1.2929999999999999</v>
      </c>
      <c r="AW35" s="129">
        <f t="shared" si="0"/>
        <v>0.98699999999999999</v>
      </c>
      <c r="AX35" s="129">
        <f t="shared" si="0"/>
        <v>0</v>
      </c>
      <c r="AY35" s="129">
        <f t="shared" si="0"/>
        <v>17.834</v>
      </c>
      <c r="AZ35" s="129">
        <f t="shared" si="0"/>
        <v>0</v>
      </c>
      <c r="BA35" s="129">
        <f t="shared" si="0"/>
        <v>0</v>
      </c>
      <c r="BB35" s="129">
        <f t="shared" si="0"/>
        <v>4.5229999999999997</v>
      </c>
      <c r="BC35" s="129">
        <f t="shared" si="0"/>
        <v>0</v>
      </c>
      <c r="BD35" s="129">
        <f t="shared" si="0"/>
        <v>0</v>
      </c>
      <c r="BE35" s="129">
        <f t="shared" si="0"/>
        <v>0.193</v>
      </c>
      <c r="BF35" s="129">
        <f t="shared" si="0"/>
        <v>64</v>
      </c>
      <c r="BG35" s="129">
        <f t="shared" si="0"/>
        <v>3.46</v>
      </c>
      <c r="BH35" s="129">
        <f t="shared" si="0"/>
        <v>21.045000000000002</v>
      </c>
      <c r="BI35" s="129">
        <f t="shared" si="0"/>
        <v>4.3120000000000003</v>
      </c>
      <c r="BJ35" s="129">
        <f t="shared" si="0"/>
        <v>7.8220000000000001</v>
      </c>
      <c r="BK35" s="129">
        <f t="shared" si="0"/>
        <v>0.41</v>
      </c>
      <c r="BL35" s="129">
        <f t="shared" si="0"/>
        <v>0</v>
      </c>
      <c r="BM35" s="129">
        <f t="shared" si="0"/>
        <v>5.806</v>
      </c>
      <c r="BN35" s="129">
        <f t="shared" si="0"/>
        <v>0</v>
      </c>
      <c r="BO35" s="129">
        <f t="shared" ref="BO35:BX35" si="1">ROUND((SUM(BO4:BO34)),3)</f>
        <v>6.58</v>
      </c>
      <c r="BP35" s="129">
        <f t="shared" si="1"/>
        <v>4.0999999999999996</v>
      </c>
      <c r="BQ35" s="129">
        <f t="shared" si="1"/>
        <v>3.06</v>
      </c>
      <c r="BR35" s="129">
        <f t="shared" si="1"/>
        <v>0</v>
      </c>
      <c r="BS35" s="129">
        <f t="shared" si="1"/>
        <v>0</v>
      </c>
      <c r="BT35" s="129">
        <f t="shared" si="1"/>
        <v>11.717000000000001</v>
      </c>
      <c r="BU35" s="129">
        <f t="shared" si="1"/>
        <v>34</v>
      </c>
      <c r="BV35" s="129">
        <f t="shared" si="1"/>
        <v>27.6</v>
      </c>
      <c r="BW35" s="129">
        <f t="shared" si="1"/>
        <v>0</v>
      </c>
      <c r="BX35" s="129">
        <f t="shared" si="1"/>
        <v>75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125</v>
      </c>
      <c r="B37" s="201">
        <f>ROUND((B35*B36),2)</f>
        <v>40.46</v>
      </c>
      <c r="C37" s="201">
        <f t="shared" ref="C37:BN37" si="2">ROUND((C35*C36),2)</f>
        <v>861</v>
      </c>
      <c r="D37" s="201">
        <f t="shared" si="2"/>
        <v>861</v>
      </c>
      <c r="E37" s="201">
        <f t="shared" si="2"/>
        <v>528</v>
      </c>
      <c r="F37" s="201">
        <f t="shared" si="2"/>
        <v>0</v>
      </c>
      <c r="G37" s="201">
        <f t="shared" si="2"/>
        <v>0</v>
      </c>
      <c r="H37" s="201">
        <f t="shared" si="2"/>
        <v>427.3</v>
      </c>
      <c r="I37" s="201">
        <f t="shared" si="2"/>
        <v>1701</v>
      </c>
      <c r="J37" s="201">
        <f t="shared" si="2"/>
        <v>278.88</v>
      </c>
      <c r="K37" s="201">
        <f t="shared" si="2"/>
        <v>88.93</v>
      </c>
      <c r="L37" s="201">
        <f t="shared" si="2"/>
        <v>22.2</v>
      </c>
      <c r="M37" s="201">
        <f t="shared" si="2"/>
        <v>274.56</v>
      </c>
      <c r="N37" s="201">
        <f t="shared" si="2"/>
        <v>56.7</v>
      </c>
      <c r="O37" s="201">
        <f t="shared" si="2"/>
        <v>704</v>
      </c>
      <c r="P37" s="201">
        <f t="shared" si="2"/>
        <v>73.599999999999994</v>
      </c>
      <c r="Q37" s="201">
        <f t="shared" si="2"/>
        <v>410</v>
      </c>
      <c r="R37" s="201">
        <f t="shared" si="2"/>
        <v>225.6</v>
      </c>
      <c r="S37" s="201">
        <f t="shared" si="2"/>
        <v>346.5</v>
      </c>
      <c r="T37" s="201">
        <f t="shared" si="2"/>
        <v>188.11</v>
      </c>
      <c r="U37" s="201">
        <f t="shared" si="2"/>
        <v>166.05</v>
      </c>
      <c r="V37" s="201">
        <f t="shared" si="2"/>
        <v>132</v>
      </c>
      <c r="W37" s="201">
        <f t="shared" si="2"/>
        <v>5.84</v>
      </c>
      <c r="X37" s="201">
        <f t="shared" si="2"/>
        <v>0</v>
      </c>
      <c r="Y37" s="201">
        <f t="shared" si="2"/>
        <v>649.79999999999995</v>
      </c>
      <c r="Z37" s="201">
        <f t="shared" si="2"/>
        <v>1437.8</v>
      </c>
      <c r="AA37" s="201">
        <f t="shared" si="2"/>
        <v>190.41</v>
      </c>
      <c r="AB37" s="201">
        <f t="shared" si="2"/>
        <v>483</v>
      </c>
      <c r="AC37" s="201">
        <f t="shared" si="2"/>
        <v>987</v>
      </c>
      <c r="AD37" s="201">
        <f t="shared" si="2"/>
        <v>62.59</v>
      </c>
      <c r="AE37" s="201">
        <f t="shared" si="2"/>
        <v>214.02</v>
      </c>
      <c r="AF37" s="201">
        <f t="shared" si="2"/>
        <v>67.77</v>
      </c>
      <c r="AG37" s="201">
        <f t="shared" si="2"/>
        <v>0</v>
      </c>
      <c r="AH37" s="201">
        <f t="shared" si="2"/>
        <v>0</v>
      </c>
      <c r="AI37" s="201">
        <f t="shared" si="2"/>
        <v>10.25</v>
      </c>
      <c r="AJ37" s="201">
        <f t="shared" si="2"/>
        <v>135.30000000000001</v>
      </c>
      <c r="AK37" s="201">
        <f t="shared" si="2"/>
        <v>0</v>
      </c>
      <c r="AL37" s="201">
        <f t="shared" si="2"/>
        <v>194.94</v>
      </c>
      <c r="AM37" s="201">
        <f t="shared" si="2"/>
        <v>18.8</v>
      </c>
      <c r="AN37" s="201">
        <f t="shared" si="2"/>
        <v>0</v>
      </c>
      <c r="AO37" s="201">
        <f t="shared" si="2"/>
        <v>0</v>
      </c>
      <c r="AP37" s="201">
        <f t="shared" si="2"/>
        <v>782</v>
      </c>
      <c r="AQ37" s="201">
        <f t="shared" si="2"/>
        <v>244.8</v>
      </c>
      <c r="AR37" s="201">
        <f t="shared" si="2"/>
        <v>939</v>
      </c>
      <c r="AS37" s="201">
        <f t="shared" si="2"/>
        <v>0</v>
      </c>
      <c r="AT37" s="201">
        <f t="shared" si="2"/>
        <v>703.13</v>
      </c>
      <c r="AU37" s="201">
        <f t="shared" si="2"/>
        <v>0</v>
      </c>
      <c r="AV37" s="201">
        <f t="shared" si="2"/>
        <v>354.28</v>
      </c>
      <c r="AW37" s="201">
        <f t="shared" si="2"/>
        <v>444.15</v>
      </c>
      <c r="AX37" s="201">
        <f t="shared" si="2"/>
        <v>0</v>
      </c>
      <c r="AY37" s="201">
        <f t="shared" si="2"/>
        <v>3210.12</v>
      </c>
      <c r="AZ37" s="201">
        <f t="shared" si="2"/>
        <v>0</v>
      </c>
      <c r="BA37" s="201">
        <f t="shared" si="2"/>
        <v>0</v>
      </c>
      <c r="BB37" s="201">
        <f t="shared" si="2"/>
        <v>1356.9</v>
      </c>
      <c r="BC37" s="201">
        <f t="shared" si="2"/>
        <v>0</v>
      </c>
      <c r="BD37" s="201">
        <f t="shared" si="2"/>
        <v>0</v>
      </c>
      <c r="BE37" s="201">
        <f t="shared" si="2"/>
        <v>57.9</v>
      </c>
      <c r="BF37" s="201">
        <f t="shared" si="2"/>
        <v>1344</v>
      </c>
      <c r="BG37" s="201">
        <f t="shared" si="2"/>
        <v>72.66</v>
      </c>
      <c r="BH37" s="201">
        <f t="shared" si="2"/>
        <v>736.58</v>
      </c>
      <c r="BI37" s="201">
        <f t="shared" si="2"/>
        <v>94.86</v>
      </c>
      <c r="BJ37" s="201">
        <f t="shared" si="2"/>
        <v>250.3</v>
      </c>
      <c r="BK37" s="201">
        <f t="shared" si="2"/>
        <v>57.4</v>
      </c>
      <c r="BL37" s="201">
        <f t="shared" si="2"/>
        <v>0</v>
      </c>
      <c r="BM37" s="201">
        <f t="shared" si="2"/>
        <v>174.18</v>
      </c>
      <c r="BN37" s="201">
        <f t="shared" si="2"/>
        <v>0</v>
      </c>
      <c r="BO37" s="201">
        <f t="shared" ref="BO37:BX37" si="3">ROUND((BO35*BO36),2)</f>
        <v>1052.8</v>
      </c>
      <c r="BP37" s="201">
        <f t="shared" si="3"/>
        <v>410</v>
      </c>
      <c r="BQ37" s="201">
        <f t="shared" si="3"/>
        <v>459</v>
      </c>
      <c r="BR37" s="201">
        <f t="shared" si="3"/>
        <v>0</v>
      </c>
      <c r="BS37" s="201">
        <f t="shared" si="3"/>
        <v>0</v>
      </c>
      <c r="BT37" s="201">
        <f t="shared" si="3"/>
        <v>1054.53</v>
      </c>
      <c r="BU37" s="201">
        <f t="shared" si="3"/>
        <v>714</v>
      </c>
      <c r="BV37" s="201">
        <f t="shared" si="3"/>
        <v>1104</v>
      </c>
      <c r="BW37" s="201">
        <f t="shared" si="3"/>
        <v>0</v>
      </c>
      <c r="BX37" s="201">
        <f t="shared" si="3"/>
        <v>600</v>
      </c>
      <c r="BY37" s="200">
        <f>SUM(BY4:BY34)</f>
        <v>28060</v>
      </c>
    </row>
    <row r="38" spans="1:77" ht="21">
      <c r="A38" s="465" t="s">
        <v>126</v>
      </c>
      <c r="B38" s="449"/>
      <c r="C38" s="417"/>
      <c r="D38" s="466">
        <f>SUM(B37:BX37)</f>
        <v>28060.000000000004</v>
      </c>
      <c r="E38" s="449"/>
      <c r="F38" s="449"/>
      <c r="G38" s="449"/>
      <c r="H38" s="449"/>
      <c r="I38" s="449"/>
      <c r="J38" s="449"/>
      <c r="K38" s="417"/>
      <c r="AB38" s="61"/>
    </row>
    <row r="39" spans="1:77" ht="18.75">
      <c r="A39" s="465" t="s">
        <v>127</v>
      </c>
      <c r="B39" s="449"/>
      <c r="C39" s="449"/>
      <c r="D39" s="449"/>
      <c r="E39" s="449"/>
      <c r="F39" s="62"/>
      <c r="G39" s="62"/>
      <c r="H39" s="469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460</v>
      </c>
      <c r="I39" s="449"/>
      <c r="J39" s="449"/>
      <c r="K39" s="449"/>
      <c r="M39" s="288"/>
    </row>
    <row r="40" spans="1:77" ht="18.75">
      <c r="A40" s="458" t="s">
        <v>128</v>
      </c>
      <c r="B40" s="459"/>
      <c r="C40" s="459"/>
      <c r="D40" s="459"/>
      <c r="E40" s="459"/>
      <c r="F40" s="459"/>
      <c r="G40" s="459"/>
      <c r="H40" s="459"/>
      <c r="I40" s="63"/>
      <c r="J40" s="460">
        <f>D38/H39</f>
        <v>61.000000000000007</v>
      </c>
      <c r="K40" s="449"/>
    </row>
    <row r="41" spans="1:77" s="195" customFormat="1" hidden="1">
      <c r="A41" s="135"/>
      <c r="P41" s="197">
        <f>ROUND(($BY$37-((SUM($B$37:$K$37))+(SUM($M$37:$BX$37)))),3)</f>
        <v>22.2</v>
      </c>
      <c r="Q41" s="195">
        <f>P41/10</f>
        <v>2.2199999999999998</v>
      </c>
      <c r="R41" s="125">
        <f>ROUND((SUM(A45:A75)),3)</f>
        <v>2.2170000000000001</v>
      </c>
      <c r="S41" s="125">
        <f>ROUND(R41-Q41,3)</f>
        <v>-3.0000000000000001E-3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>
        <f>'01'!N19+'01'!N50</f>
        <v>0.12839999999999999</v>
      </c>
    </row>
    <row r="46" spans="1:77" s="195" customFormat="1" ht="15" hidden="1">
      <c r="A46" s="202">
        <f>'02'!N19+'02'!N50</f>
        <v>0.11880000000000002</v>
      </c>
    </row>
    <row r="47" spans="1:77" s="195" customFormat="1" ht="15" hidden="1">
      <c r="A47" s="202">
        <f>'03'!N19+'03'!N50</f>
        <v>0.15719999999999998</v>
      </c>
    </row>
    <row r="48" spans="1:77" s="195" customFormat="1" ht="15" hidden="1">
      <c r="A48" s="202">
        <f>'04'!N19+'04'!N50</f>
        <v>0.1104</v>
      </c>
    </row>
    <row r="49" spans="1:1" s="195" customFormat="1" ht="15" hidden="1">
      <c r="A49" s="202">
        <f>'05'!N19+'05'!N50</f>
        <v>0.10560000000000001</v>
      </c>
    </row>
    <row r="50" spans="1:1" s="195" customFormat="1" ht="15" hidden="1">
      <c r="A50" s="202">
        <f>'06'!N19+'06'!N50</f>
        <v>3.9099999999999996E-2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>
        <f>'08'!N19+'08'!N50</f>
        <v>0.14029999999999998</v>
      </c>
    </row>
    <row r="53" spans="1:1" s="195" customFormat="1" ht="15" hidden="1">
      <c r="A53" s="202">
        <f>'09'!N19+'09'!N50</f>
        <v>0.12029000000000001</v>
      </c>
    </row>
    <row r="54" spans="1:1" s="195" customFormat="1" ht="15" hidden="1">
      <c r="A54" s="202">
        <f>'10'!N19+'10'!N50</f>
        <v>0.10349999999999999</v>
      </c>
    </row>
    <row r="55" spans="1:1" s="195" customFormat="1" ht="15" hidden="1">
      <c r="A55" s="202">
        <f>'11'!N19+'11'!N50</f>
        <v>0.10304000000000001</v>
      </c>
    </row>
    <row r="56" spans="1:1" s="195" customFormat="1" ht="15" hidden="1">
      <c r="A56" s="202">
        <f>'12'!N19+'12'!N50</f>
        <v>0.12879999999999997</v>
      </c>
    </row>
    <row r="57" spans="1:1" s="195" customFormat="1" ht="15" hidden="1">
      <c r="A57" s="202">
        <f>'13'!N19+'13'!N50</f>
        <v>6.6299999999999998E-2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>
        <f>'15'!N19+'15'!N50</f>
        <v>9.0949999999999989E-2</v>
      </c>
    </row>
    <row r="60" spans="1:1" s="195" customFormat="1" ht="15" hidden="1">
      <c r="A60" s="202">
        <f>'16'!N19+'16'!N50</f>
        <v>8.4150000000000003E-2</v>
      </c>
    </row>
    <row r="61" spans="1:1" s="195" customFormat="1" ht="15" hidden="1">
      <c r="A61" s="202">
        <f>'17'!N19+'17'!N50</f>
        <v>0.11134999999999999</v>
      </c>
    </row>
    <row r="62" spans="1:1" s="195" customFormat="1" ht="15" hidden="1">
      <c r="A62" s="202">
        <f>'18'!N19+'18'!N50</f>
        <v>7.8199999999999992E-2</v>
      </c>
    </row>
    <row r="63" spans="1:1" s="195" customFormat="1" ht="15" hidden="1">
      <c r="A63" s="202">
        <f>'19'!N19+'19'!N50</f>
        <v>7.4800000000000005E-2</v>
      </c>
    </row>
    <row r="64" spans="1:1" s="195" customFormat="1" ht="15" hidden="1">
      <c r="A64" s="202">
        <f>'20'!N19+'20'!N50</f>
        <v>3.9099999999999996E-2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>
        <f>'22'!N19+'22'!N50</f>
        <v>0</v>
      </c>
    </row>
    <row r="67" spans="1:1" s="195" customFormat="1" ht="15" hidden="1">
      <c r="A67" s="202">
        <f>'23'!N19+'23'!N50</f>
        <v>0</v>
      </c>
    </row>
    <row r="68" spans="1:1" s="195" customFormat="1" ht="15" hidden="1">
      <c r="A68" s="202">
        <f>'24'!N19+'24'!N50</f>
        <v>0.108</v>
      </c>
    </row>
    <row r="69" spans="1:1" s="195" customFormat="1" ht="15" hidden="1">
      <c r="A69" s="202">
        <f>'25'!N19+'25'!N50</f>
        <v>0.10752</v>
      </c>
    </row>
    <row r="70" spans="1:1" s="195" customFormat="1" ht="15" hidden="1">
      <c r="A70" s="202">
        <f>'26'!N19+'26'!N50</f>
        <v>0.13439999999999996</v>
      </c>
    </row>
    <row r="71" spans="1:1" s="195" customFormat="1" ht="15" hidden="1">
      <c r="A71" s="202">
        <f>'27'!N19+'27'!N50</f>
        <v>6.6299999999999998E-2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0</v>
      </c>
    </row>
    <row r="74" spans="1:1" ht="15" hidden="1">
      <c r="A74" s="202">
        <f>'30'!N19+'30'!N50</f>
        <v>0</v>
      </c>
    </row>
    <row r="75" spans="1:1" ht="15" hidden="1">
      <c r="A75" s="202">
        <f>'31'!N19+'31'!N50</f>
        <v>0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21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8" tint="-0.249977111117893"/>
    <pageSetUpPr fitToPage="1"/>
  </sheetPr>
  <dimension ref="A1:AH89"/>
  <sheetViews>
    <sheetView showZeros="0" topLeftCell="A57" zoomScale="80" zoomScaleNormal="80" workbookViewId="0">
      <selection activeCell="AG75" sqref="AG75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70" t="s">
        <v>408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34" ht="18.75">
      <c r="A2" s="473" t="str">
        <f>'Автомат. ввод'!N10</f>
        <v>МКОУ " Сангишинская ООШ"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</row>
    <row r="3" spans="1:34" ht="15">
      <c r="A3" s="82"/>
      <c r="B3" s="472" t="s">
        <v>129</v>
      </c>
      <c r="C3" s="416"/>
      <c r="D3" s="415"/>
      <c r="E3" s="472" t="s">
        <v>130</v>
      </c>
      <c r="F3" s="416"/>
      <c r="G3" s="415"/>
      <c r="H3" s="472" t="s">
        <v>131</v>
      </c>
      <c r="I3" s="416"/>
      <c r="J3" s="415"/>
      <c r="K3" s="472" t="s">
        <v>132</v>
      </c>
      <c r="L3" s="416"/>
      <c r="M3" s="415"/>
      <c r="R3" s="64"/>
    </row>
    <row r="4" spans="1:34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>
        <f>AF5</f>
        <v>0.47599999999999998</v>
      </c>
      <c r="F5" s="72">
        <f t="shared" ref="F5:F79" si="0">C5</f>
        <v>85</v>
      </c>
      <c r="G5" s="72">
        <f>ROUND((E5*F5),2)</f>
        <v>40.46</v>
      </c>
      <c r="H5" s="44">
        <f>'2 Итог.вед.(РАСХОД)'!B35</f>
        <v>0.47599999999999998</v>
      </c>
      <c r="I5" s="67">
        <f t="shared" ref="I5:I79" si="1">C5</f>
        <v>85</v>
      </c>
      <c r="J5" s="67">
        <f>ROUND((H5*I5),2)</f>
        <v>40.46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153</v>
      </c>
      <c r="R5" s="64"/>
      <c r="T5" s="54" t="s">
        <v>230</v>
      </c>
      <c r="V5" s="125"/>
      <c r="W5" s="44">
        <f>'Итог.вед.(ПРИХОД)'!B35-B5</f>
        <v>0.47599999999999998</v>
      </c>
      <c r="Z5" s="44">
        <f>'Итог.вед.(ПРИХОД)'!B35-B5</f>
        <v>0.47599999999999998</v>
      </c>
      <c r="AF5" s="197">
        <f>IF(W5&gt;0,Z5,0)</f>
        <v>0.47599999999999998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41</v>
      </c>
      <c r="F6" s="72">
        <f t="shared" si="0"/>
        <v>21</v>
      </c>
      <c r="G6" s="72">
        <f t="shared" ref="G6:G69" si="5">ROUND((E6*F6),2)</f>
        <v>861</v>
      </c>
      <c r="H6" s="44">
        <f>'2 Итог.вед.(РАСХОД)'!C35</f>
        <v>41</v>
      </c>
      <c r="I6" s="67">
        <f t="shared" si="1"/>
        <v>21</v>
      </c>
      <c r="J6" s="67">
        <f t="shared" ref="J6:J69" si="6">ROUND((H6*I6),2)</f>
        <v>861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154</v>
      </c>
      <c r="R6" s="64"/>
      <c r="T6" s="54" t="s">
        <v>231</v>
      </c>
      <c r="V6" s="125"/>
      <c r="W6" s="44">
        <f>'Итог.вед.(ПРИХОД)'!C35-B6</f>
        <v>41</v>
      </c>
      <c r="Z6" s="44">
        <f>'Итог.вед.(ПРИХОД)'!C35-B6</f>
        <v>41</v>
      </c>
      <c r="AF6" s="197">
        <f t="shared" ref="AF6:AF69" si="9">IF(W6&gt;0,Z6,0)</f>
        <v>41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>
        <f t="shared" si="4"/>
        <v>41</v>
      </c>
      <c r="F7" s="72">
        <f t="shared" si="0"/>
        <v>21</v>
      </c>
      <c r="G7" s="72">
        <f t="shared" si="5"/>
        <v>861</v>
      </c>
      <c r="H7" s="44">
        <f>'2 Итог.вед.(РАСХОД)'!D35</f>
        <v>41</v>
      </c>
      <c r="I7" s="67">
        <f t="shared" si="1"/>
        <v>21</v>
      </c>
      <c r="J7" s="67">
        <f t="shared" si="6"/>
        <v>861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155</v>
      </c>
      <c r="T7" s="54" t="s">
        <v>232</v>
      </c>
      <c r="V7" s="125"/>
      <c r="W7" s="44">
        <f>'Итог.вед.(ПРИХОД)'!D35-B7</f>
        <v>41</v>
      </c>
      <c r="Z7" s="44">
        <f>'Итог.вед.(ПРИХОД)'!D35-B7</f>
        <v>41</v>
      </c>
      <c r="AF7" s="197">
        <f t="shared" si="9"/>
        <v>41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89</v>
      </c>
      <c r="F8" s="67">
        <f t="shared" si="0"/>
        <v>6</v>
      </c>
      <c r="G8" s="72">
        <f t="shared" si="5"/>
        <v>534</v>
      </c>
      <c r="H8" s="44">
        <f>'2 Итог.вед.(РАСХОД)'!E35</f>
        <v>88</v>
      </c>
      <c r="I8" s="67">
        <f t="shared" si="1"/>
        <v>6</v>
      </c>
      <c r="J8" s="67">
        <f t="shared" si="6"/>
        <v>528</v>
      </c>
      <c r="K8" s="110">
        <f t="shared" si="7"/>
        <v>1</v>
      </c>
      <c r="L8" s="67">
        <f t="shared" si="2"/>
        <v>6</v>
      </c>
      <c r="M8" s="68">
        <f t="shared" si="8"/>
        <v>6</v>
      </c>
      <c r="Q8" t="s">
        <v>156</v>
      </c>
      <c r="T8" s="54" t="s">
        <v>233</v>
      </c>
      <c r="V8" s="125"/>
      <c r="W8" s="44">
        <f>'Итог.вед.(ПРИХОД)'!E35-B8</f>
        <v>89</v>
      </c>
      <c r="Z8" s="44">
        <f>'Итог.вед.(ПРИХОД)'!E35-B8</f>
        <v>89</v>
      </c>
      <c r="AF8" s="197">
        <f t="shared" si="9"/>
        <v>89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157</v>
      </c>
      <c r="T9" s="54" t="s">
        <v>234</v>
      </c>
      <c r="V9" s="125"/>
      <c r="W9" s="44">
        <f>'Итог.вед.(ПРИХОД)'!F35-B9</f>
        <v>0</v>
      </c>
      <c r="Z9" s="44">
        <f>'Итог.вед.(ПРИХОД)'!F35-B9</f>
        <v>0</v>
      </c>
      <c r="AF9" s="197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</v>
      </c>
      <c r="F10" s="67">
        <f t="shared" si="0"/>
        <v>140</v>
      </c>
      <c r="G10" s="72">
        <f t="shared" si="5"/>
        <v>0</v>
      </c>
      <c r="H10" s="44">
        <f>'2 Итог.вед.(РАСХОД)'!G35</f>
        <v>0</v>
      </c>
      <c r="I10" s="67">
        <f t="shared" si="1"/>
        <v>140</v>
      </c>
      <c r="J10" s="67">
        <f t="shared" si="6"/>
        <v>0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158</v>
      </c>
      <c r="T10" s="54" t="s">
        <v>235</v>
      </c>
      <c r="V10" s="125"/>
      <c r="W10" s="44">
        <f>'Итог.вед.(ПРИХОД)'!G35-B10</f>
        <v>0</v>
      </c>
      <c r="Z10" s="44">
        <f>'Итог.вед.(ПРИХОД)'!G35-B10</f>
        <v>0</v>
      </c>
      <c r="AF10" s="197">
        <f t="shared" si="9"/>
        <v>0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5.07</v>
      </c>
      <c r="F11" s="67">
        <f t="shared" si="0"/>
        <v>85</v>
      </c>
      <c r="G11" s="72">
        <f t="shared" si="5"/>
        <v>430.95</v>
      </c>
      <c r="H11" s="44">
        <f>'2 Итог.вед.(РАСХОД)'!H35</f>
        <v>5.0270000000000001</v>
      </c>
      <c r="I11" s="67">
        <f t="shared" si="1"/>
        <v>85</v>
      </c>
      <c r="J11" s="67">
        <f t="shared" si="6"/>
        <v>427.3</v>
      </c>
      <c r="K11" s="110">
        <f t="shared" si="7"/>
        <v>4.3000000000000149E-2</v>
      </c>
      <c r="L11" s="67">
        <f t="shared" si="2"/>
        <v>85</v>
      </c>
      <c r="M11" s="68">
        <f t="shared" si="8"/>
        <v>3.66</v>
      </c>
      <c r="Q11" t="s">
        <v>159</v>
      </c>
      <c r="T11" s="54" t="s">
        <v>236</v>
      </c>
      <c r="V11" s="125"/>
      <c r="W11" s="44">
        <f>'Итог.вед.(ПРИХОД)'!H35-B11</f>
        <v>5.07</v>
      </c>
      <c r="Z11" s="44">
        <f>'Итог.вед.(ПРИХОД)'!H35-B11</f>
        <v>5.07</v>
      </c>
      <c r="AF11" s="197">
        <f t="shared" si="9"/>
        <v>5.07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82</v>
      </c>
      <c r="F12" s="67">
        <f t="shared" si="0"/>
        <v>21</v>
      </c>
      <c r="G12" s="72">
        <f t="shared" si="5"/>
        <v>1722</v>
      </c>
      <c r="H12" s="44">
        <f>'2 Итог.вед.(РАСХОД)'!I35</f>
        <v>81</v>
      </c>
      <c r="I12" s="67">
        <f t="shared" si="1"/>
        <v>21</v>
      </c>
      <c r="J12" s="67">
        <f t="shared" si="6"/>
        <v>1701</v>
      </c>
      <c r="K12" s="110">
        <f t="shared" si="7"/>
        <v>1</v>
      </c>
      <c r="L12" s="67">
        <f t="shared" si="2"/>
        <v>21</v>
      </c>
      <c r="M12" s="68">
        <f t="shared" si="8"/>
        <v>21</v>
      </c>
      <c r="Q12" t="s">
        <v>160</v>
      </c>
      <c r="T12" s="54" t="s">
        <v>237</v>
      </c>
      <c r="V12" s="125"/>
      <c r="W12" s="44">
        <f>'Итог.вед.(ПРИХОД)'!I35-B12</f>
        <v>82</v>
      </c>
      <c r="Z12" s="44">
        <f>'Итог.вед.(ПРИХОД)'!I35-B12</f>
        <v>82</v>
      </c>
      <c r="AF12" s="197">
        <f t="shared" si="9"/>
        <v>82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2.0139999999999998</v>
      </c>
      <c r="F13" s="67">
        <f t="shared" si="0"/>
        <v>140</v>
      </c>
      <c r="G13" s="72">
        <f t="shared" si="5"/>
        <v>281.95999999999998</v>
      </c>
      <c r="H13" s="44">
        <f>'2 Итог.вед.(РАСХОД)'!J35</f>
        <v>1.992</v>
      </c>
      <c r="I13" s="67">
        <f t="shared" si="1"/>
        <v>140</v>
      </c>
      <c r="J13" s="67">
        <f t="shared" si="6"/>
        <v>278.88</v>
      </c>
      <c r="K13" s="110">
        <f t="shared" si="7"/>
        <v>2.1999999999999797E-2</v>
      </c>
      <c r="L13" s="67">
        <f t="shared" si="2"/>
        <v>140</v>
      </c>
      <c r="M13" s="68">
        <f t="shared" si="8"/>
        <v>3.08</v>
      </c>
      <c r="Q13" t="s">
        <v>161</v>
      </c>
      <c r="T13" s="54" t="s">
        <v>238</v>
      </c>
      <c r="V13" s="125"/>
      <c r="W13" s="44">
        <f>'Итог.вед.(ПРИХОД)'!J35-B13</f>
        <v>2.0139999999999998</v>
      </c>
      <c r="Z13" s="44">
        <f>'Итог.вед.(ПРИХОД)'!J35-B13</f>
        <v>2.0139999999999998</v>
      </c>
      <c r="AF13" s="197">
        <f t="shared" si="9"/>
        <v>2.0139999999999998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1.607</v>
      </c>
      <c r="F14" s="67">
        <f t="shared" si="0"/>
        <v>56</v>
      </c>
      <c r="G14" s="72">
        <f t="shared" si="5"/>
        <v>89.99</v>
      </c>
      <c r="H14" s="44">
        <f>'2 Итог.вед.(РАСХОД)'!K35</f>
        <v>1.5880000000000001</v>
      </c>
      <c r="I14" s="67">
        <f t="shared" si="1"/>
        <v>56</v>
      </c>
      <c r="J14" s="67">
        <f t="shared" si="6"/>
        <v>88.93</v>
      </c>
      <c r="K14" s="110">
        <f t="shared" si="7"/>
        <v>1.8999999999999906E-2</v>
      </c>
      <c r="L14" s="67">
        <f t="shared" si="2"/>
        <v>56</v>
      </c>
      <c r="M14" s="68">
        <f t="shared" si="8"/>
        <v>1.06</v>
      </c>
      <c r="Q14" t="s">
        <v>162</v>
      </c>
      <c r="T14" s="54" t="s">
        <v>239</v>
      </c>
      <c r="V14" s="125"/>
      <c r="W14" s="44">
        <f>'Итог.вед.(ПРИХОД)'!K35-B14</f>
        <v>1.607</v>
      </c>
      <c r="Z14" s="44">
        <f>'Итог.вед.(ПРИХОД)'!K35-B14</f>
        <v>1.607</v>
      </c>
      <c r="AF14" s="197">
        <f t="shared" si="9"/>
        <v>1.607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2.238</v>
      </c>
      <c r="F15" s="67">
        <f t="shared" si="0"/>
        <v>10</v>
      </c>
      <c r="G15" s="72">
        <f t="shared" si="5"/>
        <v>22.38</v>
      </c>
      <c r="H15" s="44">
        <f>'2 Итог.вед.(РАСХОД)'!L35</f>
        <v>2.2200000000000002</v>
      </c>
      <c r="I15" s="67">
        <f t="shared" si="1"/>
        <v>10</v>
      </c>
      <c r="J15" s="67">
        <f t="shared" si="6"/>
        <v>22.2</v>
      </c>
      <c r="K15" s="110">
        <f t="shared" si="7"/>
        <v>1.7999999999999794E-2</v>
      </c>
      <c r="L15" s="67">
        <f t="shared" si="2"/>
        <v>10</v>
      </c>
      <c r="M15" s="68">
        <f t="shared" si="8"/>
        <v>0.18</v>
      </c>
      <c r="Q15" t="s">
        <v>163</v>
      </c>
      <c r="T15" s="54" t="s">
        <v>240</v>
      </c>
      <c r="V15" s="125"/>
      <c r="W15" s="44">
        <f>'Итог.вед.(ПРИХОД)'!L35-B15</f>
        <v>2.238</v>
      </c>
      <c r="Z15" s="44">
        <f>'Итог.вед.(ПРИХОД)'!L35-B15</f>
        <v>2.238</v>
      </c>
      <c r="AF15" s="197">
        <f t="shared" si="9"/>
        <v>2.238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1.157</v>
      </c>
      <c r="F16" s="67">
        <f t="shared" si="0"/>
        <v>240</v>
      </c>
      <c r="G16" s="72">
        <f t="shared" si="5"/>
        <v>277.68</v>
      </c>
      <c r="H16" s="44">
        <f>'2 Итог.вед.(РАСХОД)'!M35</f>
        <v>1.1439999999999999</v>
      </c>
      <c r="I16" s="67">
        <f t="shared" si="1"/>
        <v>240</v>
      </c>
      <c r="J16" s="67">
        <f t="shared" si="6"/>
        <v>274.56</v>
      </c>
      <c r="K16" s="110">
        <f t="shared" si="7"/>
        <v>1.3000000000000123E-2</v>
      </c>
      <c r="L16" s="67">
        <f t="shared" si="2"/>
        <v>240</v>
      </c>
      <c r="M16" s="68">
        <f t="shared" si="8"/>
        <v>3.12</v>
      </c>
      <c r="Q16" t="s">
        <v>164</v>
      </c>
      <c r="T16" s="54" t="s">
        <v>241</v>
      </c>
      <c r="V16" s="125"/>
      <c r="W16" s="44">
        <f>'Итог.вед.(ПРИХОД)'!M35-B16</f>
        <v>1.157</v>
      </c>
      <c r="Z16" s="44">
        <f>'Итог.вед.(ПРИХОД)'!M35-B16</f>
        <v>1.157</v>
      </c>
      <c r="AF16" s="197">
        <f t="shared" si="9"/>
        <v>1.157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8.2000000000000003E-2</v>
      </c>
      <c r="F17" s="67">
        <f t="shared" si="0"/>
        <v>700</v>
      </c>
      <c r="G17" s="72">
        <f t="shared" si="5"/>
        <v>57.4</v>
      </c>
      <c r="H17" s="44">
        <f>'2 Итог.вед.(РАСХОД)'!N35</f>
        <v>8.1000000000000003E-2</v>
      </c>
      <c r="I17" s="67">
        <f t="shared" si="1"/>
        <v>700</v>
      </c>
      <c r="J17" s="67">
        <f t="shared" si="6"/>
        <v>56.7</v>
      </c>
      <c r="K17" s="110">
        <f t="shared" si="7"/>
        <v>1.0000000000000009E-3</v>
      </c>
      <c r="L17" s="67">
        <f t="shared" si="2"/>
        <v>700</v>
      </c>
      <c r="M17" s="68">
        <f t="shared" si="8"/>
        <v>0.7</v>
      </c>
      <c r="Q17" t="s">
        <v>165</v>
      </c>
      <c r="T17" s="54" t="s">
        <v>242</v>
      </c>
      <c r="V17" s="125"/>
      <c r="W17" s="44">
        <f>'Итог.вед.(ПРИХОД)'!N35-B17</f>
        <v>8.2000000000000003E-2</v>
      </c>
      <c r="Z17" s="44">
        <f>'Итог.вед.(ПРИХОД)'!N35-B17</f>
        <v>8.2000000000000003E-2</v>
      </c>
      <c r="AF17" s="197">
        <f t="shared" si="9"/>
        <v>8.2000000000000003E-2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89</v>
      </c>
      <c r="F18" s="67">
        <f t="shared" si="0"/>
        <v>8</v>
      </c>
      <c r="G18" s="72">
        <f t="shared" si="5"/>
        <v>712</v>
      </c>
      <c r="H18" s="44">
        <f>'2 Итог.вед.(РАСХОД)'!O35</f>
        <v>88</v>
      </c>
      <c r="I18" s="67">
        <f t="shared" si="1"/>
        <v>8</v>
      </c>
      <c r="J18" s="67">
        <f t="shared" si="6"/>
        <v>704</v>
      </c>
      <c r="K18" s="110">
        <f t="shared" si="7"/>
        <v>1</v>
      </c>
      <c r="L18" s="67">
        <f t="shared" si="2"/>
        <v>8</v>
      </c>
      <c r="M18" s="68">
        <f t="shared" si="8"/>
        <v>8</v>
      </c>
      <c r="Q18" t="s">
        <v>166</v>
      </c>
      <c r="T18" s="54" t="s">
        <v>243</v>
      </c>
      <c r="V18" s="125"/>
      <c r="W18" s="44">
        <f>'Итог.вед.(ПРИХОД)'!O35-B18</f>
        <v>89</v>
      </c>
      <c r="Z18" s="44">
        <f>'Итог.вед.(ПРИХОД)'!O35-B18</f>
        <v>89</v>
      </c>
      <c r="AF18" s="197">
        <f t="shared" si="9"/>
        <v>89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0.48</v>
      </c>
      <c r="F19" s="67">
        <f t="shared" si="0"/>
        <v>160</v>
      </c>
      <c r="G19" s="72">
        <f t="shared" si="5"/>
        <v>76.8</v>
      </c>
      <c r="H19" s="44">
        <f>'2 Итог.вед.(РАСХОД)'!P35</f>
        <v>0.46</v>
      </c>
      <c r="I19" s="67">
        <f t="shared" si="1"/>
        <v>160</v>
      </c>
      <c r="J19" s="67">
        <f t="shared" si="6"/>
        <v>73.599999999999994</v>
      </c>
      <c r="K19" s="110">
        <f t="shared" si="7"/>
        <v>1.9999999999999962E-2</v>
      </c>
      <c r="L19" s="67">
        <f t="shared" si="2"/>
        <v>160</v>
      </c>
      <c r="M19" s="68">
        <f t="shared" si="8"/>
        <v>3.2</v>
      </c>
      <c r="Q19" t="s">
        <v>167</v>
      </c>
      <c r="S19" s="94"/>
      <c r="T19" s="54" t="s">
        <v>244</v>
      </c>
      <c r="V19" s="125"/>
      <c r="W19" s="44">
        <f>'Итог.вед.(ПРИХОД)'!P35-B19</f>
        <v>0.48</v>
      </c>
      <c r="Z19" s="44">
        <f>'Итог.вед.(ПРИХОД)'!P35-B19</f>
        <v>0.48</v>
      </c>
      <c r="AF19" s="197">
        <f t="shared" si="9"/>
        <v>0.48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41</v>
      </c>
      <c r="F20" s="67">
        <f t="shared" si="0"/>
        <v>10</v>
      </c>
      <c r="G20" s="72">
        <f t="shared" si="5"/>
        <v>410</v>
      </c>
      <c r="H20" s="128">
        <f>'2 Итог.вед.(РАСХОД)'!Q35</f>
        <v>41</v>
      </c>
      <c r="I20" s="67">
        <f t="shared" si="1"/>
        <v>10</v>
      </c>
      <c r="J20" s="67">
        <f t="shared" si="6"/>
        <v>410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168</v>
      </c>
      <c r="S20" s="94"/>
      <c r="T20" s="123" t="s">
        <v>245</v>
      </c>
      <c r="V20" s="125"/>
      <c r="W20" s="128">
        <f>'Итог.вед.(ПРИХОД)'!Q35-B20</f>
        <v>41</v>
      </c>
      <c r="Z20" s="128">
        <f>'Итог.вед.(ПРИХОД)'!Q35-B20</f>
        <v>41</v>
      </c>
      <c r="AF20" s="197">
        <f t="shared" si="9"/>
        <v>41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1.536</v>
      </c>
      <c r="F21" s="67">
        <f t="shared" si="0"/>
        <v>150</v>
      </c>
      <c r="G21" s="72">
        <f t="shared" si="5"/>
        <v>230.4</v>
      </c>
      <c r="H21" s="44">
        <f>'2 Итог.вед.(РАСХОД)'!R35</f>
        <v>1.504</v>
      </c>
      <c r="I21" s="67">
        <f t="shared" si="1"/>
        <v>150</v>
      </c>
      <c r="J21" s="67">
        <f t="shared" si="6"/>
        <v>225.6</v>
      </c>
      <c r="K21" s="110">
        <f t="shared" si="7"/>
        <v>3.2000000000000028E-2</v>
      </c>
      <c r="L21" s="67">
        <f t="shared" si="2"/>
        <v>150</v>
      </c>
      <c r="M21" s="68">
        <f t="shared" si="8"/>
        <v>4.8</v>
      </c>
      <c r="Q21" t="s">
        <v>169</v>
      </c>
      <c r="S21" s="94"/>
      <c r="T21" s="54" t="s">
        <v>246</v>
      </c>
      <c r="V21" s="125"/>
      <c r="W21" s="44">
        <f>'Итог.вед.(ПРИХОД)'!R35-B21</f>
        <v>1.536</v>
      </c>
      <c r="Z21" s="44">
        <f>'Итог.вед.(ПРИХОД)'!R35-B21</f>
        <v>1.536</v>
      </c>
      <c r="AF21" s="197">
        <f t="shared" si="9"/>
        <v>1.536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3.24</v>
      </c>
      <c r="F22" s="67">
        <f t="shared" si="0"/>
        <v>110</v>
      </c>
      <c r="G22" s="72">
        <f t="shared" si="5"/>
        <v>356.4</v>
      </c>
      <c r="H22" s="44">
        <f>'2 Итог.вед.(РАСХОД)'!S35</f>
        <v>3.15</v>
      </c>
      <c r="I22" s="67">
        <f t="shared" si="1"/>
        <v>110</v>
      </c>
      <c r="J22" s="67">
        <f t="shared" si="6"/>
        <v>346.5</v>
      </c>
      <c r="K22" s="110">
        <f t="shared" si="7"/>
        <v>9.0000000000000302E-2</v>
      </c>
      <c r="L22" s="67">
        <f t="shared" si="2"/>
        <v>110</v>
      </c>
      <c r="M22" s="68">
        <f t="shared" si="8"/>
        <v>9.9</v>
      </c>
      <c r="Q22" t="s">
        <v>170</v>
      </c>
      <c r="T22" s="54" t="s">
        <v>247</v>
      </c>
      <c r="V22" s="125"/>
      <c r="W22" s="44">
        <f>'Итог.вед.(ПРИХОД)'!S35-B22</f>
        <v>3.24</v>
      </c>
      <c r="Z22" s="44">
        <f>'Итог.вед.(ПРИХОД)'!S35-B22</f>
        <v>3.24</v>
      </c>
      <c r="AF22" s="197">
        <f t="shared" si="9"/>
        <v>3.24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1.4870000000000001</v>
      </c>
      <c r="F23" s="67">
        <f t="shared" si="0"/>
        <v>130</v>
      </c>
      <c r="G23" s="72">
        <f t="shared" si="5"/>
        <v>193.31</v>
      </c>
      <c r="H23" s="44">
        <f>'2 Итог.вед.(РАСХОД)'!T35</f>
        <v>1.4470000000000001</v>
      </c>
      <c r="I23" s="67">
        <f t="shared" si="1"/>
        <v>130</v>
      </c>
      <c r="J23" s="67">
        <f t="shared" si="6"/>
        <v>188.11</v>
      </c>
      <c r="K23" s="110">
        <f t="shared" si="7"/>
        <v>4.0000000000000036E-2</v>
      </c>
      <c r="L23" s="67">
        <f t="shared" si="2"/>
        <v>130</v>
      </c>
      <c r="M23" s="68">
        <f t="shared" si="8"/>
        <v>5.2</v>
      </c>
      <c r="Q23" t="s">
        <v>171</v>
      </c>
      <c r="T23" s="54" t="s">
        <v>248</v>
      </c>
      <c r="V23" s="125"/>
      <c r="W23" s="44">
        <f>'Итог.вед.(ПРИХОД)'!T35-B23</f>
        <v>1.4870000000000001</v>
      </c>
      <c r="Z23" s="44">
        <f>'Итог.вед.(ПРИХОД)'!T35-B23</f>
        <v>1.4870000000000001</v>
      </c>
      <c r="AF23" s="197">
        <f t="shared" si="9"/>
        <v>1.4870000000000001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1.107</v>
      </c>
      <c r="F24" s="67">
        <f t="shared" si="0"/>
        <v>150</v>
      </c>
      <c r="G24" s="72">
        <f t="shared" si="5"/>
        <v>166.05</v>
      </c>
      <c r="H24" s="44">
        <f>'2 Итог.вед.(РАСХОД)'!U35</f>
        <v>1.107</v>
      </c>
      <c r="I24" s="67">
        <f t="shared" si="1"/>
        <v>150</v>
      </c>
      <c r="J24" s="67">
        <f t="shared" si="6"/>
        <v>166.05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172</v>
      </c>
      <c r="T24" s="54" t="s">
        <v>249</v>
      </c>
      <c r="V24" s="125"/>
      <c r="W24" s="44">
        <f>'Итог.вед.(ПРИХОД)'!U35-B24</f>
        <v>1.107</v>
      </c>
      <c r="Z24" s="44">
        <f>'Итог.вед.(ПРИХОД)'!U35-B24</f>
        <v>1.107</v>
      </c>
      <c r="AF24" s="197">
        <f t="shared" si="9"/>
        <v>1.107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0.89</v>
      </c>
      <c r="F25" s="67">
        <f t="shared" si="0"/>
        <v>150</v>
      </c>
      <c r="G25" s="72">
        <f t="shared" si="5"/>
        <v>133.5</v>
      </c>
      <c r="H25" s="44">
        <f>'2 Итог.вед.(РАСХОД)'!V35</f>
        <v>0.88</v>
      </c>
      <c r="I25" s="67">
        <f t="shared" si="1"/>
        <v>150</v>
      </c>
      <c r="J25" s="67">
        <f t="shared" si="6"/>
        <v>132</v>
      </c>
      <c r="K25" s="110">
        <f t="shared" si="7"/>
        <v>1.0000000000000009E-2</v>
      </c>
      <c r="L25" s="67">
        <f t="shared" si="2"/>
        <v>150</v>
      </c>
      <c r="M25" s="68">
        <f t="shared" si="8"/>
        <v>1.5</v>
      </c>
      <c r="Q25" t="s">
        <v>173</v>
      </c>
      <c r="T25" s="54" t="s">
        <v>250</v>
      </c>
      <c r="V25" s="125"/>
      <c r="W25" s="44">
        <f>'Итог.вед.(ПРИХОД)'!V35-B25</f>
        <v>0.89</v>
      </c>
      <c r="Z25" s="44">
        <f>'Итог.вед.(ПРИХОД)'!V35-B25</f>
        <v>0.89</v>
      </c>
      <c r="AF25" s="197">
        <f t="shared" si="9"/>
        <v>0.89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0.14699999999999999</v>
      </c>
      <c r="F26" s="67">
        <f t="shared" si="0"/>
        <v>40</v>
      </c>
      <c r="G26" s="72">
        <f t="shared" si="5"/>
        <v>5.88</v>
      </c>
      <c r="H26" s="44">
        <f>'2 Итог.вед.(РАСХОД)'!W35</f>
        <v>0.14599999999999999</v>
      </c>
      <c r="I26" s="67">
        <f t="shared" si="1"/>
        <v>40</v>
      </c>
      <c r="J26" s="67">
        <f t="shared" si="6"/>
        <v>5.84</v>
      </c>
      <c r="K26" s="110">
        <f t="shared" si="7"/>
        <v>1.0000000000000009E-3</v>
      </c>
      <c r="L26" s="67">
        <f t="shared" si="2"/>
        <v>40</v>
      </c>
      <c r="M26" s="68">
        <f t="shared" si="8"/>
        <v>0.04</v>
      </c>
      <c r="Q26" t="s">
        <v>174</v>
      </c>
      <c r="T26" s="54" t="s">
        <v>251</v>
      </c>
      <c r="V26" s="125"/>
      <c r="W26" s="44">
        <f>'Итог.вед.(ПРИХОД)'!W35-B26</f>
        <v>0.14699999999999999</v>
      </c>
      <c r="Z26" s="44">
        <f>'Итог.вед.(ПРИХОД)'!W35-B26</f>
        <v>0.14699999999999999</v>
      </c>
      <c r="AF26" s="197">
        <f t="shared" si="9"/>
        <v>0.14699999999999999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</v>
      </c>
      <c r="F27" s="67">
        <f t="shared" si="0"/>
        <v>150</v>
      </c>
      <c r="G27" s="72">
        <f t="shared" si="5"/>
        <v>0</v>
      </c>
      <c r="H27" s="44">
        <f>'2 Итог.вед.(РАСХОД)'!X35</f>
        <v>0</v>
      </c>
      <c r="I27" s="67">
        <f t="shared" si="1"/>
        <v>150</v>
      </c>
      <c r="J27" s="67">
        <f t="shared" si="6"/>
        <v>0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175</v>
      </c>
      <c r="T27" s="54" t="s">
        <v>252</v>
      </c>
      <c r="V27" s="125"/>
      <c r="W27" s="44">
        <f>'Итог.вед.(ПРИХОД)'!X35-B27</f>
        <v>0</v>
      </c>
      <c r="Z27" s="44">
        <f>'Итог.вед.(ПРИХОД)'!X35-B27</f>
        <v>0</v>
      </c>
      <c r="AF27" s="197">
        <f t="shared" si="9"/>
        <v>0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10.98</v>
      </c>
      <c r="F28" s="67">
        <f t="shared" si="0"/>
        <v>60</v>
      </c>
      <c r="G28" s="72">
        <f t="shared" si="5"/>
        <v>658.8</v>
      </c>
      <c r="H28" s="44">
        <f>'2 Итог.вед.(РАСХОД)'!Y35</f>
        <v>10.83</v>
      </c>
      <c r="I28" s="67">
        <f t="shared" si="1"/>
        <v>60</v>
      </c>
      <c r="J28" s="67">
        <f t="shared" si="6"/>
        <v>649.79999999999995</v>
      </c>
      <c r="K28" s="110">
        <f t="shared" si="7"/>
        <v>0.15000000000000036</v>
      </c>
      <c r="L28" s="67">
        <f t="shared" si="2"/>
        <v>60</v>
      </c>
      <c r="M28" s="68">
        <f t="shared" si="8"/>
        <v>9</v>
      </c>
      <c r="Q28" t="s">
        <v>176</v>
      </c>
      <c r="T28" s="54" t="s">
        <v>253</v>
      </c>
      <c r="V28" s="125"/>
      <c r="W28" s="44">
        <f>'Итог.вед.(ПРИХОД)'!Y35-B28</f>
        <v>10.98</v>
      </c>
      <c r="Z28" s="44">
        <f>'Итог.вед.(ПРИХОД)'!Y35-B28</f>
        <v>10.98</v>
      </c>
      <c r="AF28" s="197">
        <f t="shared" si="9"/>
        <v>10.98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20.72</v>
      </c>
      <c r="F29" s="67">
        <f t="shared" si="0"/>
        <v>70</v>
      </c>
      <c r="G29" s="72">
        <f t="shared" si="5"/>
        <v>1450.4</v>
      </c>
      <c r="H29" s="44">
        <f>'2 Итог.вед.(РАСХОД)'!Z35</f>
        <v>20.54</v>
      </c>
      <c r="I29" s="67">
        <f t="shared" si="1"/>
        <v>70</v>
      </c>
      <c r="J29" s="67">
        <f t="shared" si="6"/>
        <v>1437.8</v>
      </c>
      <c r="K29" s="110">
        <f t="shared" si="7"/>
        <v>0.17999999999999972</v>
      </c>
      <c r="L29" s="67">
        <f t="shared" si="2"/>
        <v>70</v>
      </c>
      <c r="M29" s="68">
        <f t="shared" si="8"/>
        <v>12.6</v>
      </c>
      <c r="Q29" t="s">
        <v>177</v>
      </c>
      <c r="T29" s="54" t="s">
        <v>254</v>
      </c>
      <c r="V29" s="125"/>
      <c r="W29" s="44">
        <f>'Итог.вед.(ПРИХОД)'!Z35-B29</f>
        <v>20.72</v>
      </c>
      <c r="Z29" s="44">
        <f>'Итог.вед.(ПРИХОД)'!Z35-B29</f>
        <v>20.72</v>
      </c>
      <c r="AF29" s="197">
        <f t="shared" si="9"/>
        <v>20.72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1.161</v>
      </c>
      <c r="F30" s="67">
        <f t="shared" si="0"/>
        <v>165</v>
      </c>
      <c r="G30" s="72">
        <f t="shared" si="5"/>
        <v>191.57</v>
      </c>
      <c r="H30" s="44">
        <f>'2 Итог.вед.(РАСХОД)'!AA35</f>
        <v>1.1539999999999999</v>
      </c>
      <c r="I30" s="67">
        <f t="shared" si="1"/>
        <v>165</v>
      </c>
      <c r="J30" s="67">
        <f t="shared" si="6"/>
        <v>190.41</v>
      </c>
      <c r="K30" s="110">
        <f t="shared" si="7"/>
        <v>7.0000000000001172E-3</v>
      </c>
      <c r="L30" s="67">
        <f t="shared" si="2"/>
        <v>165</v>
      </c>
      <c r="M30" s="68">
        <f t="shared" si="8"/>
        <v>1.1599999999999999</v>
      </c>
      <c r="Q30" t="s">
        <v>178</v>
      </c>
      <c r="T30" s="54" t="s">
        <v>255</v>
      </c>
      <c r="V30" s="125"/>
      <c r="W30" s="44">
        <f>'Итог.вед.(ПРИХОД)'!AA35-B30</f>
        <v>1.161</v>
      </c>
      <c r="Z30" s="44">
        <f>'Итог.вед.(ПРИХОД)'!AA35-B30</f>
        <v>1.161</v>
      </c>
      <c r="AF30" s="197">
        <f t="shared" si="9"/>
        <v>1.161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24</v>
      </c>
      <c r="F31" s="67">
        <f t="shared" si="0"/>
        <v>21</v>
      </c>
      <c r="G31" s="72">
        <f t="shared" si="5"/>
        <v>504</v>
      </c>
      <c r="H31" s="44">
        <f>'2 Итог.вед.(РАСХОД)'!AB35</f>
        <v>23</v>
      </c>
      <c r="I31" s="67">
        <f t="shared" si="1"/>
        <v>21</v>
      </c>
      <c r="J31" s="67">
        <f t="shared" si="6"/>
        <v>483</v>
      </c>
      <c r="K31" s="110">
        <f t="shared" si="7"/>
        <v>1</v>
      </c>
      <c r="L31" s="67">
        <f t="shared" si="2"/>
        <v>21</v>
      </c>
      <c r="M31" s="68">
        <f t="shared" si="8"/>
        <v>21</v>
      </c>
      <c r="Q31" t="s">
        <v>179</v>
      </c>
      <c r="T31" s="54" t="s">
        <v>256</v>
      </c>
      <c r="V31" s="125"/>
      <c r="W31" s="44">
        <f>'Итог.вед.(ПРИХОД)'!AB35-B31</f>
        <v>24</v>
      </c>
      <c r="Z31" s="44">
        <f>'Итог.вед.(ПРИХОД)'!AB35-B31</f>
        <v>24</v>
      </c>
      <c r="AF31" s="197">
        <f t="shared" si="9"/>
        <v>24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96</v>
      </c>
      <c r="F32" s="67">
        <f t="shared" si="0"/>
        <v>10.5</v>
      </c>
      <c r="G32" s="72">
        <f t="shared" si="5"/>
        <v>1008</v>
      </c>
      <c r="H32" s="44">
        <f>'2 Итог.вед.(РАСХОД)'!AC35</f>
        <v>94</v>
      </c>
      <c r="I32" s="67">
        <f t="shared" si="1"/>
        <v>10.5</v>
      </c>
      <c r="J32" s="67">
        <f t="shared" si="6"/>
        <v>987</v>
      </c>
      <c r="K32" s="110">
        <f t="shared" si="7"/>
        <v>2</v>
      </c>
      <c r="L32" s="67">
        <f t="shared" si="2"/>
        <v>10.5</v>
      </c>
      <c r="M32" s="68">
        <f t="shared" si="8"/>
        <v>21</v>
      </c>
      <c r="Q32" t="s">
        <v>180</v>
      </c>
      <c r="T32" s="54" t="s">
        <v>257</v>
      </c>
      <c r="V32" s="125"/>
      <c r="W32" s="44">
        <f>'Итог.вед.(ПРИХОД)'!AC35-B32</f>
        <v>96</v>
      </c>
      <c r="Z32" s="44">
        <f>'Итог.вед.(ПРИХОД)'!AC35-B32</f>
        <v>96</v>
      </c>
      <c r="AF32" s="197">
        <f t="shared" si="9"/>
        <v>96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1.1499999999999999</v>
      </c>
      <c r="F33" s="67">
        <f t="shared" si="0"/>
        <v>55</v>
      </c>
      <c r="G33" s="72">
        <f t="shared" si="5"/>
        <v>63.25</v>
      </c>
      <c r="H33" s="44">
        <f>'2 Итог.вед.(РАСХОД)'!AD35</f>
        <v>1.1379999999999999</v>
      </c>
      <c r="I33" s="67">
        <f t="shared" si="1"/>
        <v>55</v>
      </c>
      <c r="J33" s="67">
        <f t="shared" si="6"/>
        <v>62.59</v>
      </c>
      <c r="K33" s="110">
        <f t="shared" si="7"/>
        <v>1.2000000000000011E-2</v>
      </c>
      <c r="L33" s="67">
        <f t="shared" si="2"/>
        <v>55</v>
      </c>
      <c r="M33" s="68">
        <f t="shared" si="8"/>
        <v>0.66</v>
      </c>
      <c r="Q33" t="s">
        <v>181</v>
      </c>
      <c r="T33" s="54" t="s">
        <v>258</v>
      </c>
      <c r="V33" s="125"/>
      <c r="W33" s="44">
        <f>'Итог.вед.(ПРИХОД)'!AD35-B33</f>
        <v>1.1499999999999999</v>
      </c>
      <c r="Z33" s="44">
        <f>'Итог.вед.(ПРИХОД)'!AD35-B33</f>
        <v>1.1499999999999999</v>
      </c>
      <c r="AF33" s="197">
        <f t="shared" si="9"/>
        <v>1.1499999999999999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2.3780000000000001</v>
      </c>
      <c r="F34" s="67">
        <f t="shared" si="0"/>
        <v>90</v>
      </c>
      <c r="G34" s="72">
        <f t="shared" si="5"/>
        <v>214.02</v>
      </c>
      <c r="H34" s="44">
        <f>'2 Итог.вед.(РАСХОД)'!AE35</f>
        <v>2.3780000000000001</v>
      </c>
      <c r="I34" s="67">
        <f t="shared" si="1"/>
        <v>90</v>
      </c>
      <c r="J34" s="67">
        <f t="shared" si="6"/>
        <v>214.02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182</v>
      </c>
      <c r="T34" s="54" t="s">
        <v>259</v>
      </c>
      <c r="V34" s="125"/>
      <c r="W34" s="44">
        <f>'Итог.вед.(ПРИХОД)'!AE35-B34</f>
        <v>2.3780000000000001</v>
      </c>
      <c r="Z34" s="44">
        <f>'Итог.вед.(ПРИХОД)'!AE35-B34</f>
        <v>2.3780000000000001</v>
      </c>
      <c r="AF34" s="197">
        <f t="shared" si="9"/>
        <v>2.3780000000000001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1.536</v>
      </c>
      <c r="F35" s="67">
        <f t="shared" si="0"/>
        <v>45</v>
      </c>
      <c r="G35" s="72">
        <f t="shared" si="5"/>
        <v>69.12</v>
      </c>
      <c r="H35" s="44">
        <f>'2 Итог.вед.(РАСХОД)'!AF35</f>
        <v>1.506</v>
      </c>
      <c r="I35" s="67">
        <f t="shared" si="1"/>
        <v>45</v>
      </c>
      <c r="J35" s="67">
        <f t="shared" si="6"/>
        <v>67.77</v>
      </c>
      <c r="K35" s="110">
        <f t="shared" si="7"/>
        <v>3.0000000000000027E-2</v>
      </c>
      <c r="L35" s="67">
        <f t="shared" si="2"/>
        <v>45</v>
      </c>
      <c r="M35" s="68">
        <f t="shared" si="8"/>
        <v>1.35</v>
      </c>
      <c r="Q35" t="s">
        <v>183</v>
      </c>
      <c r="T35" s="54" t="s">
        <v>260</v>
      </c>
      <c r="V35" s="125"/>
      <c r="W35" s="44">
        <f>'Итог.вед.(ПРИХОД)'!AF35-B35</f>
        <v>1.536</v>
      </c>
      <c r="Z35" s="44">
        <f>'Итог.вед.(ПРИХОД)'!AF35-B35</f>
        <v>1.536</v>
      </c>
      <c r="AF35" s="197">
        <f t="shared" si="9"/>
        <v>1.536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184</v>
      </c>
      <c r="T36" s="54" t="s">
        <v>261</v>
      </c>
      <c r="V36" s="125"/>
      <c r="W36" s="44">
        <f>'Итог.вед.(ПРИХОД)'!AG35-B36</f>
        <v>0</v>
      </c>
      <c r="Z36" s="44">
        <f>'Итог.вед.(ПРИХОД)'!AG35-B36</f>
        <v>0</v>
      </c>
      <c r="AF36" s="197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185</v>
      </c>
      <c r="T37" s="54" t="s">
        <v>262</v>
      </c>
      <c r="V37" s="125"/>
      <c r="W37" s="44">
        <f>'Итог.вед.(ПРИХОД)'!AH35-B37</f>
        <v>0</v>
      </c>
      <c r="Z37" s="44">
        <f>'Итог.вед.(ПРИХОД)'!AH35-B37</f>
        <v>0</v>
      </c>
      <c r="AF37" s="197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0.20499999999999999</v>
      </c>
      <c r="F38" s="67">
        <f t="shared" si="0"/>
        <v>50</v>
      </c>
      <c r="G38" s="72">
        <f t="shared" si="5"/>
        <v>10.25</v>
      </c>
      <c r="H38" s="44">
        <f>'2 Итог.вед.(РАСХОД)'!AI35</f>
        <v>0.20499999999999999</v>
      </c>
      <c r="I38" s="67">
        <f t="shared" si="1"/>
        <v>50</v>
      </c>
      <c r="J38" s="67">
        <f t="shared" si="6"/>
        <v>10.25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186</v>
      </c>
      <c r="T38" s="54" t="s">
        <v>263</v>
      </c>
      <c r="V38" s="125"/>
      <c r="W38" s="44">
        <f>'Итог.вед.(ПРИХОД)'!AI35-B38</f>
        <v>0.20499999999999999</v>
      </c>
      <c r="Z38" s="44">
        <f>'Итог.вед.(ПРИХОД)'!AI35-B38</f>
        <v>0.20499999999999999</v>
      </c>
      <c r="AF38" s="197">
        <f t="shared" si="9"/>
        <v>0.20499999999999999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2.46</v>
      </c>
      <c r="F39" s="67">
        <f t="shared" si="0"/>
        <v>55</v>
      </c>
      <c r="G39" s="72">
        <f t="shared" si="5"/>
        <v>135.30000000000001</v>
      </c>
      <c r="H39" s="44">
        <f>'2 Итог.вед.(РАСХОД)'!AJ35</f>
        <v>2.46</v>
      </c>
      <c r="I39" s="67">
        <f t="shared" si="1"/>
        <v>55</v>
      </c>
      <c r="J39" s="67">
        <f t="shared" si="6"/>
        <v>135.30000000000001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187</v>
      </c>
      <c r="T39" s="54" t="s">
        <v>264</v>
      </c>
      <c r="V39" s="125"/>
      <c r="W39" s="44">
        <f>'Итог.вед.(ПРИХОД)'!AJ35-B39</f>
        <v>2.46</v>
      </c>
      <c r="Z39" s="44">
        <f>'Итог.вед.(ПРИХОД)'!AJ35-B39</f>
        <v>2.46</v>
      </c>
      <c r="AF39" s="197">
        <f t="shared" si="9"/>
        <v>2.46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188</v>
      </c>
      <c r="T40" s="54" t="s">
        <v>265</v>
      </c>
      <c r="V40" s="125"/>
      <c r="W40" s="44">
        <f>'Итог.вед.(ПРИХОД)'!AK35-B40</f>
        <v>0</v>
      </c>
      <c r="Z40" s="44">
        <f>'Итог.вед.(ПРИХОД)'!AK35-B40</f>
        <v>0</v>
      </c>
      <c r="AF40" s="197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3.2879999999999998</v>
      </c>
      <c r="F41" s="67">
        <f t="shared" si="0"/>
        <v>60</v>
      </c>
      <c r="G41" s="72">
        <f t="shared" si="5"/>
        <v>197.28</v>
      </c>
      <c r="H41" s="44">
        <f>'2 Итог.вед.(РАСХОД)'!AL35</f>
        <v>3.2490000000000001</v>
      </c>
      <c r="I41" s="67">
        <f t="shared" si="1"/>
        <v>60</v>
      </c>
      <c r="J41" s="67">
        <f t="shared" si="6"/>
        <v>194.94</v>
      </c>
      <c r="K41" s="110">
        <f t="shared" si="7"/>
        <v>3.8999999999999702E-2</v>
      </c>
      <c r="L41" s="67">
        <f t="shared" si="2"/>
        <v>60</v>
      </c>
      <c r="M41" s="68">
        <f t="shared" si="8"/>
        <v>2.34</v>
      </c>
      <c r="Q41" t="s">
        <v>189</v>
      </c>
      <c r="T41" s="54" t="s">
        <v>266</v>
      </c>
      <c r="V41" s="125"/>
      <c r="W41" s="44">
        <f>'Итог.вед.(ПРИХОД)'!AL35-B41</f>
        <v>3.2879999999999998</v>
      </c>
      <c r="Z41" s="44">
        <f>'Итог.вед.(ПРИХОД)'!AL35-B41</f>
        <v>3.2879999999999998</v>
      </c>
      <c r="AF41" s="197">
        <f t="shared" si="9"/>
        <v>3.2879999999999998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0.38400000000000001</v>
      </c>
      <c r="F42" s="67">
        <f t="shared" si="0"/>
        <v>50</v>
      </c>
      <c r="G42" s="72">
        <f t="shared" si="5"/>
        <v>19.2</v>
      </c>
      <c r="H42" s="44">
        <f>'2 Итог.вед.(РАСХОД)'!AM35</f>
        <v>0.376</v>
      </c>
      <c r="I42" s="67">
        <f t="shared" si="1"/>
        <v>50</v>
      </c>
      <c r="J42" s="67">
        <f t="shared" si="6"/>
        <v>18.8</v>
      </c>
      <c r="K42" s="110">
        <f t="shared" si="7"/>
        <v>8.0000000000000071E-3</v>
      </c>
      <c r="L42" s="67">
        <f t="shared" si="2"/>
        <v>50</v>
      </c>
      <c r="M42" s="68">
        <f t="shared" si="8"/>
        <v>0.4</v>
      </c>
      <c r="Q42" t="s">
        <v>190</v>
      </c>
      <c r="T42" s="54" t="s">
        <v>267</v>
      </c>
      <c r="V42" s="125"/>
      <c r="W42" s="44">
        <f>'Итог.вед.(ПРИХОД)'!AM35-B42</f>
        <v>0.38400000000000001</v>
      </c>
      <c r="Z42" s="44">
        <f>'Итог.вед.(ПРИХОД)'!AM35-B42</f>
        <v>0.38400000000000001</v>
      </c>
      <c r="AF42" s="197">
        <f t="shared" si="9"/>
        <v>0.38400000000000001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191</v>
      </c>
      <c r="T43" s="54" t="s">
        <v>268</v>
      </c>
      <c r="V43" s="125"/>
      <c r="W43" s="44">
        <f>'Итог.вед.(ПРИХОД)'!AN35-B43</f>
        <v>0</v>
      </c>
      <c r="Z43" s="44">
        <f>'Итог.вед.(ПРИХОД)'!AN35-B43</f>
        <v>0</v>
      </c>
      <c r="AF43" s="197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</v>
      </c>
      <c r="F44" s="67">
        <f t="shared" si="0"/>
        <v>270</v>
      </c>
      <c r="G44" s="72">
        <f t="shared" si="5"/>
        <v>0</v>
      </c>
      <c r="H44" s="44">
        <f>'2 Итог.вед.(РАСХОД)'!AO35</f>
        <v>0</v>
      </c>
      <c r="I44" s="67">
        <f t="shared" si="1"/>
        <v>270</v>
      </c>
      <c r="J44" s="67">
        <f t="shared" si="6"/>
        <v>0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192</v>
      </c>
      <c r="T44" s="54" t="s">
        <v>269</v>
      </c>
      <c r="V44" s="125"/>
      <c r="W44" s="44">
        <f>'Итог.вед.(ПРИХОД)'!AO35-B44</f>
        <v>0</v>
      </c>
      <c r="Z44" s="44">
        <f>'Итог.вед.(ПРИХОД)'!AO35-B44</f>
        <v>0</v>
      </c>
      <c r="AF44" s="197">
        <f t="shared" si="9"/>
        <v>0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3.91</v>
      </c>
      <c r="F45" s="67">
        <f t="shared" si="0"/>
        <v>200</v>
      </c>
      <c r="G45" s="72">
        <f t="shared" si="5"/>
        <v>782</v>
      </c>
      <c r="H45" s="44">
        <f>'2 Итог.вед.(РАСХОД)'!AP35</f>
        <v>3.91</v>
      </c>
      <c r="I45" s="67">
        <f t="shared" si="1"/>
        <v>200</v>
      </c>
      <c r="J45" s="67">
        <f t="shared" si="6"/>
        <v>782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193</v>
      </c>
      <c r="T45" s="54" t="s">
        <v>270</v>
      </c>
      <c r="V45" s="125"/>
      <c r="W45" s="44">
        <f>'Итог.вед.(ПРИХОД)'!AP35-B45</f>
        <v>3.91</v>
      </c>
      <c r="Z45" s="44">
        <f>'Итог.вед.(ПРИХОД)'!AP35-B45</f>
        <v>3.91</v>
      </c>
      <c r="AF45" s="197">
        <f t="shared" si="9"/>
        <v>3.91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3.06</v>
      </c>
      <c r="F46" s="67">
        <f t="shared" si="0"/>
        <v>80</v>
      </c>
      <c r="G46" s="72">
        <f t="shared" si="5"/>
        <v>244.8</v>
      </c>
      <c r="H46" s="44">
        <f>'2 Итог.вед.(РАСХОД)'!AQ35</f>
        <v>3.06</v>
      </c>
      <c r="I46" s="67">
        <f t="shared" si="1"/>
        <v>80</v>
      </c>
      <c r="J46" s="67">
        <f t="shared" si="6"/>
        <v>244.8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194</v>
      </c>
      <c r="T46" s="54" t="s">
        <v>271</v>
      </c>
      <c r="V46" s="125"/>
      <c r="W46" s="44">
        <f>'Итог.вед.(ПРИХОД)'!AQ35-B46</f>
        <v>3.06</v>
      </c>
      <c r="Z46" s="44">
        <f>'Итог.вед.(ПРИХОД)'!AQ35-B46</f>
        <v>3.06</v>
      </c>
      <c r="AF46" s="197">
        <f t="shared" si="9"/>
        <v>3.06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1.583</v>
      </c>
      <c r="F47" s="67">
        <f t="shared" si="0"/>
        <v>600</v>
      </c>
      <c r="G47" s="72">
        <f t="shared" si="5"/>
        <v>949.8</v>
      </c>
      <c r="H47" s="44">
        <f>'2 Итог.вед.(РАСХОД)'!AR35</f>
        <v>1.5649999999999999</v>
      </c>
      <c r="I47" s="67">
        <f t="shared" si="1"/>
        <v>600</v>
      </c>
      <c r="J47" s="67">
        <f t="shared" si="6"/>
        <v>939</v>
      </c>
      <c r="K47" s="110">
        <f t="shared" si="7"/>
        <v>1.8000000000000016E-2</v>
      </c>
      <c r="L47" s="67">
        <f t="shared" si="2"/>
        <v>600</v>
      </c>
      <c r="M47" s="68">
        <f t="shared" si="8"/>
        <v>10.8</v>
      </c>
      <c r="Q47" t="s">
        <v>195</v>
      </c>
      <c r="T47" s="54" t="s">
        <v>272</v>
      </c>
      <c r="V47" s="125"/>
      <c r="W47" s="44">
        <f>'Итог.вед.(ПРИХОД)'!AR35-B47</f>
        <v>1.583</v>
      </c>
      <c r="Z47" s="44">
        <f>'Итог.вед.(ПРИХОД)'!AR35-B47</f>
        <v>1.583</v>
      </c>
      <c r="AF47" s="197">
        <f t="shared" si="9"/>
        <v>1.583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196</v>
      </c>
      <c r="T48" s="54" t="s">
        <v>273</v>
      </c>
      <c r="V48" s="125"/>
      <c r="W48" s="44">
        <f>'Итог.вед.(ПРИХОД)'!AS35-B48</f>
        <v>0</v>
      </c>
      <c r="Z48" s="44">
        <f>'Итог.вед.(ПРИХОД)'!AS35-B48</f>
        <v>0</v>
      </c>
      <c r="AF48" s="197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9.44</v>
      </c>
      <c r="F49" s="67">
        <f t="shared" si="0"/>
        <v>75</v>
      </c>
      <c r="G49" s="72">
        <f t="shared" si="5"/>
        <v>708</v>
      </c>
      <c r="H49" s="44">
        <f>'2 Итог.вед.(РАСХОД)'!AT35</f>
        <v>9.375</v>
      </c>
      <c r="I49" s="67">
        <f t="shared" si="1"/>
        <v>75</v>
      </c>
      <c r="J49" s="67">
        <f t="shared" si="6"/>
        <v>703.13</v>
      </c>
      <c r="K49" s="110">
        <f t="shared" si="7"/>
        <v>6.4999999999999503E-2</v>
      </c>
      <c r="L49" s="67">
        <f t="shared" si="2"/>
        <v>75</v>
      </c>
      <c r="M49" s="68">
        <f t="shared" si="8"/>
        <v>4.87</v>
      </c>
      <c r="Q49" t="s">
        <v>197</v>
      </c>
      <c r="T49" s="54" t="s">
        <v>274</v>
      </c>
      <c r="V49" s="125"/>
      <c r="W49" s="44">
        <f>'Итог.вед.(ПРИХОД)'!AT35-B49</f>
        <v>9.44</v>
      </c>
      <c r="Z49" s="44">
        <f>'Итог.вед.(ПРИХОД)'!AT35-B49</f>
        <v>9.44</v>
      </c>
      <c r="AF49" s="197">
        <f t="shared" si="9"/>
        <v>9.44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</v>
      </c>
      <c r="F50" s="67">
        <f t="shared" si="0"/>
        <v>250</v>
      </c>
      <c r="G50" s="72">
        <f t="shared" si="5"/>
        <v>0</v>
      </c>
      <c r="H50" s="44">
        <f>'2 Итог.вед.(РАСХОД)'!AU35</f>
        <v>0</v>
      </c>
      <c r="I50" s="67">
        <f t="shared" si="1"/>
        <v>250</v>
      </c>
      <c r="J50" s="67">
        <f t="shared" si="6"/>
        <v>0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198</v>
      </c>
      <c r="T50" s="54" t="s">
        <v>275</v>
      </c>
      <c r="V50" s="125"/>
      <c r="W50" s="44">
        <f>'Итог.вед.(ПРИХОД)'!AU35-B50</f>
        <v>0</v>
      </c>
      <c r="Z50" s="44">
        <f>'Итог.вед.(ПРИХОД)'!AU35-B50</f>
        <v>0</v>
      </c>
      <c r="AF50" s="197">
        <f t="shared" si="9"/>
        <v>0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1.3029999999999999</v>
      </c>
      <c r="F51" s="67">
        <f t="shared" si="0"/>
        <v>274</v>
      </c>
      <c r="G51" s="72">
        <f t="shared" si="5"/>
        <v>357.02</v>
      </c>
      <c r="H51" s="44">
        <f>'2 Итог.вед.(РАСХОД)'!AV35</f>
        <v>1.2929999999999999</v>
      </c>
      <c r="I51" s="67">
        <f t="shared" si="1"/>
        <v>274</v>
      </c>
      <c r="J51" s="67">
        <f t="shared" si="6"/>
        <v>354.28</v>
      </c>
      <c r="K51" s="110">
        <f t="shared" si="7"/>
        <v>1.0000000000000009E-2</v>
      </c>
      <c r="L51" s="67">
        <f t="shared" si="2"/>
        <v>274</v>
      </c>
      <c r="M51" s="68">
        <f t="shared" si="8"/>
        <v>2.74</v>
      </c>
      <c r="Q51" t="s">
        <v>199</v>
      </c>
      <c r="T51" s="54" t="s">
        <v>276</v>
      </c>
      <c r="V51" s="125"/>
      <c r="W51" s="44">
        <f>'Итог.вед.(ПРИХОД)'!AV35-B51</f>
        <v>1.3029999999999999</v>
      </c>
      <c r="Z51" s="44">
        <f>'Итог.вед.(ПРИХОД)'!AV35-B51</f>
        <v>1.3029999999999999</v>
      </c>
      <c r="AF51" s="197">
        <f t="shared" si="9"/>
        <v>1.3029999999999999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1.008</v>
      </c>
      <c r="F52" s="67">
        <f t="shared" si="0"/>
        <v>450</v>
      </c>
      <c r="G52" s="72">
        <f t="shared" si="5"/>
        <v>453.6</v>
      </c>
      <c r="H52" s="44">
        <f>'2 Итог.вед.(РАСХОД)'!AW35</f>
        <v>0.98699999999999999</v>
      </c>
      <c r="I52" s="67">
        <f t="shared" si="1"/>
        <v>450</v>
      </c>
      <c r="J52" s="67">
        <f t="shared" si="6"/>
        <v>444.15</v>
      </c>
      <c r="K52" s="110">
        <f t="shared" si="7"/>
        <v>2.1000000000000019E-2</v>
      </c>
      <c r="L52" s="67">
        <f t="shared" si="2"/>
        <v>450</v>
      </c>
      <c r="M52" s="68">
        <f t="shared" si="8"/>
        <v>9.4499999999999993</v>
      </c>
      <c r="Q52" t="s">
        <v>200</v>
      </c>
      <c r="T52" s="54" t="s">
        <v>277</v>
      </c>
      <c r="V52" s="125"/>
      <c r="W52" s="44">
        <f>'Итог.вед.(ПРИХОД)'!AW35-B52</f>
        <v>1.008</v>
      </c>
      <c r="Z52" s="44">
        <f>'Итог.вед.(ПРИХОД)'!AW35-B52</f>
        <v>1.008</v>
      </c>
      <c r="AF52" s="197">
        <f t="shared" si="9"/>
        <v>1.008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201</v>
      </c>
      <c r="T53" s="54" t="s">
        <v>278</v>
      </c>
      <c r="V53" s="125"/>
      <c r="W53" s="44">
        <f>'Итог.вед.(ПРИХОД)'!AX35-B53</f>
        <v>0</v>
      </c>
      <c r="Z53" s="44">
        <f>'Итог.вед.(ПРИХОД)'!AX35-B53</f>
        <v>0</v>
      </c>
      <c r="AF53" s="197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18.013999999999999</v>
      </c>
      <c r="F54" s="67">
        <f t="shared" si="0"/>
        <v>180</v>
      </c>
      <c r="G54" s="72">
        <f t="shared" si="5"/>
        <v>3242.52</v>
      </c>
      <c r="H54" s="44">
        <f>'2 Итог.вед.(РАСХОД)'!AY35</f>
        <v>17.834</v>
      </c>
      <c r="I54" s="67">
        <f t="shared" si="1"/>
        <v>180</v>
      </c>
      <c r="J54" s="67">
        <f t="shared" si="6"/>
        <v>3210.12</v>
      </c>
      <c r="K54" s="110">
        <f t="shared" si="7"/>
        <v>0.17999999999999972</v>
      </c>
      <c r="L54" s="67">
        <f t="shared" si="2"/>
        <v>180</v>
      </c>
      <c r="M54" s="68">
        <f t="shared" si="8"/>
        <v>32.4</v>
      </c>
      <c r="Q54" t="s">
        <v>202</v>
      </c>
      <c r="T54" s="54" t="s">
        <v>279</v>
      </c>
      <c r="V54" s="125"/>
      <c r="W54" s="44">
        <f>'Итог.вед.(ПРИХОД)'!AY35-B54</f>
        <v>18.013999999999999</v>
      </c>
      <c r="Z54" s="44">
        <f>'Итог.вед.(ПРИХОД)'!AY35-B54</f>
        <v>18.013999999999999</v>
      </c>
      <c r="AF54" s="197">
        <f t="shared" si="9"/>
        <v>18.013999999999999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203</v>
      </c>
      <c r="T55" s="54" t="s">
        <v>280</v>
      </c>
      <c r="V55" s="125"/>
      <c r="W55" s="44">
        <f>'Итог.вед.(ПРИХОД)'!AZ35-B55</f>
        <v>0</v>
      </c>
      <c r="Z55" s="44">
        <f>'Итог.вед.(ПРИХОД)'!AZ35-B55</f>
        <v>0</v>
      </c>
      <c r="AF55" s="197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204</v>
      </c>
      <c r="T56" s="54" t="s">
        <v>281</v>
      </c>
      <c r="V56" s="125"/>
      <c r="W56" s="44">
        <f>'Итог.вед.(ПРИХОД)'!BA35-B56</f>
        <v>0</v>
      </c>
      <c r="Z56" s="44">
        <f>'Итог.вед.(ПРИХОД)'!BA35-B56</f>
        <v>0</v>
      </c>
      <c r="AF56" s="197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4.5730000000000004</v>
      </c>
      <c r="F57" s="67">
        <f t="shared" si="0"/>
        <v>300</v>
      </c>
      <c r="G57" s="72">
        <f t="shared" si="5"/>
        <v>1371.9</v>
      </c>
      <c r="H57" s="44">
        <f>'2 Итог.вед.(РАСХОД)'!BB35</f>
        <v>4.5229999999999997</v>
      </c>
      <c r="I57" s="67">
        <f t="shared" si="1"/>
        <v>300</v>
      </c>
      <c r="J57" s="67">
        <f t="shared" si="6"/>
        <v>1356.9</v>
      </c>
      <c r="K57" s="110">
        <f t="shared" si="7"/>
        <v>5.0000000000000711E-2</v>
      </c>
      <c r="L57" s="67">
        <f t="shared" si="2"/>
        <v>300</v>
      </c>
      <c r="M57" s="68">
        <f t="shared" si="8"/>
        <v>15</v>
      </c>
      <c r="Q57" t="s">
        <v>205</v>
      </c>
      <c r="T57" s="54" t="s">
        <v>282</v>
      </c>
      <c r="V57" s="125"/>
      <c r="W57" s="44">
        <f>'Итог.вед.(ПРИХОД)'!BB35-B57</f>
        <v>4.5730000000000004</v>
      </c>
      <c r="Z57" s="44">
        <f>'Итог.вед.(ПРИХОД)'!BB35-B57</f>
        <v>4.5730000000000004</v>
      </c>
      <c r="AF57" s="197">
        <f t="shared" si="9"/>
        <v>4.5730000000000004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206</v>
      </c>
      <c r="T58" s="54" t="s">
        <v>283</v>
      </c>
      <c r="V58" s="125"/>
      <c r="W58" s="44">
        <f>'Итог.вед.(ПРИХОД)'!BC35-B58</f>
        <v>0</v>
      </c>
      <c r="Z58" s="44">
        <f>'Итог.вед.(ПРИХОД)'!BC35-B58</f>
        <v>0</v>
      </c>
      <c r="AF58" s="197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207</v>
      </c>
      <c r="T59" s="54" t="s">
        <v>284</v>
      </c>
      <c r="V59" s="125"/>
      <c r="W59" s="44">
        <f>'Итог.вед.(ПРИХОД)'!BD35-B59</f>
        <v>0</v>
      </c>
      <c r="Z59" s="44">
        <f>'Итог.вед.(ПРИХОД)'!BD35-B59</f>
        <v>0</v>
      </c>
      <c r="AF59" s="197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0.19500000000000001</v>
      </c>
      <c r="F60" s="67">
        <f t="shared" si="0"/>
        <v>300</v>
      </c>
      <c r="G60" s="72">
        <f t="shared" si="5"/>
        <v>58.5</v>
      </c>
      <c r="H60" s="44">
        <f>'2 Итог.вед.(РАСХОД)'!BE35</f>
        <v>0.193</v>
      </c>
      <c r="I60" s="67">
        <f t="shared" si="1"/>
        <v>300</v>
      </c>
      <c r="J60" s="67">
        <f t="shared" si="6"/>
        <v>57.9</v>
      </c>
      <c r="K60" s="110">
        <f t="shared" si="7"/>
        <v>2.0000000000000018E-3</v>
      </c>
      <c r="L60" s="67">
        <f t="shared" si="2"/>
        <v>300</v>
      </c>
      <c r="M60" s="68">
        <f t="shared" si="8"/>
        <v>0.6</v>
      </c>
      <c r="Q60" t="s">
        <v>208</v>
      </c>
      <c r="T60" s="54" t="s">
        <v>285</v>
      </c>
      <c r="V60" s="125"/>
      <c r="W60" s="44">
        <f>'Итог.вед.(ПРИХОД)'!BE35-B60</f>
        <v>0.19500000000000001</v>
      </c>
      <c r="Z60" s="44">
        <f>'Итог.вед.(ПРИХОД)'!BE35-B60</f>
        <v>0.19500000000000001</v>
      </c>
      <c r="AF60" s="197">
        <f t="shared" si="9"/>
        <v>0.19500000000000001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65</v>
      </c>
      <c r="F61" s="67">
        <f t="shared" si="0"/>
        <v>21</v>
      </c>
      <c r="G61" s="72">
        <f t="shared" si="5"/>
        <v>1365</v>
      </c>
      <c r="H61" s="44">
        <f>'2 Итог.вед.(РАСХОД)'!BF35</f>
        <v>64</v>
      </c>
      <c r="I61" s="67">
        <f t="shared" si="1"/>
        <v>21</v>
      </c>
      <c r="J61" s="67">
        <f t="shared" si="6"/>
        <v>1344</v>
      </c>
      <c r="K61" s="110">
        <f t="shared" si="7"/>
        <v>1</v>
      </c>
      <c r="L61" s="67">
        <f t="shared" si="2"/>
        <v>21</v>
      </c>
      <c r="M61" s="68">
        <f t="shared" si="8"/>
        <v>21</v>
      </c>
      <c r="Q61" t="s">
        <v>209</v>
      </c>
      <c r="T61" s="54" t="s">
        <v>286</v>
      </c>
      <c r="V61" s="125"/>
      <c r="W61" s="44">
        <f>'Итог.вед.(ПРИХОД)'!BF35-B61</f>
        <v>65</v>
      </c>
      <c r="Z61" s="44">
        <f>'Итог.вед.(ПРИХОД)'!BF35-B61</f>
        <v>65</v>
      </c>
      <c r="AF61" s="197">
        <f t="shared" si="9"/>
        <v>65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3.49</v>
      </c>
      <c r="F62" s="67">
        <f t="shared" si="0"/>
        <v>21</v>
      </c>
      <c r="G62" s="72">
        <f t="shared" si="5"/>
        <v>73.290000000000006</v>
      </c>
      <c r="H62" s="44">
        <f>'2 Итог.вед.(РАСХОД)'!BG35</f>
        <v>3.46</v>
      </c>
      <c r="I62" s="67">
        <f t="shared" si="1"/>
        <v>21</v>
      </c>
      <c r="J62" s="67">
        <f t="shared" si="6"/>
        <v>72.66</v>
      </c>
      <c r="K62" s="110">
        <f t="shared" si="7"/>
        <v>3.0000000000000249E-2</v>
      </c>
      <c r="L62" s="67">
        <f t="shared" si="2"/>
        <v>21</v>
      </c>
      <c r="M62" s="68">
        <f t="shared" si="8"/>
        <v>0.63</v>
      </c>
      <c r="Q62" t="s">
        <v>210</v>
      </c>
      <c r="T62" s="54" t="s">
        <v>287</v>
      </c>
      <c r="V62" s="125"/>
      <c r="W62" s="44">
        <f>'Итог.вед.(ПРИХОД)'!BG35-B62</f>
        <v>3.49</v>
      </c>
      <c r="Z62" s="44">
        <f>'Итог.вед.(ПРИХОД)'!BG35-B62</f>
        <v>3.49</v>
      </c>
      <c r="AF62" s="197">
        <f t="shared" si="9"/>
        <v>3.49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21.376999999999999</v>
      </c>
      <c r="F63" s="67">
        <f t="shared" si="0"/>
        <v>35</v>
      </c>
      <c r="G63" s="72">
        <f t="shared" si="5"/>
        <v>748.2</v>
      </c>
      <c r="H63" s="44">
        <f>'2 Итог.вед.(РАСХОД)'!BH35</f>
        <v>21.045000000000002</v>
      </c>
      <c r="I63" s="67">
        <f t="shared" si="1"/>
        <v>35</v>
      </c>
      <c r="J63" s="67">
        <f t="shared" si="6"/>
        <v>736.58</v>
      </c>
      <c r="K63" s="110">
        <f t="shared" si="7"/>
        <v>0.33199999999999719</v>
      </c>
      <c r="L63" s="67">
        <f t="shared" si="2"/>
        <v>35</v>
      </c>
      <c r="M63" s="68">
        <f t="shared" si="8"/>
        <v>11.62</v>
      </c>
      <c r="Q63" t="s">
        <v>211</v>
      </c>
      <c r="T63" s="54" t="s">
        <v>288</v>
      </c>
      <c r="V63" s="125"/>
      <c r="W63" s="44">
        <f>'Итог.вед.(ПРИХОД)'!BH35-B63</f>
        <v>21.376999999999999</v>
      </c>
      <c r="Z63" s="44">
        <f>'Итог.вед.(ПРИХОД)'!BH35-B63</f>
        <v>21.376999999999999</v>
      </c>
      <c r="AF63" s="197">
        <f t="shared" si="9"/>
        <v>21.376999999999999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4.3689999999999998</v>
      </c>
      <c r="F64" s="67">
        <f t="shared" si="0"/>
        <v>22</v>
      </c>
      <c r="G64" s="72">
        <f t="shared" si="5"/>
        <v>96.12</v>
      </c>
      <c r="H64" s="44">
        <f>'2 Итог.вед.(РАСХОД)'!BI35</f>
        <v>4.3120000000000003</v>
      </c>
      <c r="I64" s="67">
        <f t="shared" si="1"/>
        <v>22</v>
      </c>
      <c r="J64" s="67">
        <f t="shared" si="6"/>
        <v>94.86</v>
      </c>
      <c r="K64" s="110">
        <f t="shared" si="7"/>
        <v>5.6999999999999496E-2</v>
      </c>
      <c r="L64" s="67">
        <f t="shared" si="2"/>
        <v>22</v>
      </c>
      <c r="M64" s="68">
        <f t="shared" si="8"/>
        <v>1.25</v>
      </c>
      <c r="Q64" t="s">
        <v>212</v>
      </c>
      <c r="T64" s="54" t="s">
        <v>289</v>
      </c>
      <c r="V64" s="125"/>
      <c r="W64" s="44">
        <f>'Итог.вед.(ПРИХОД)'!BI35-B64</f>
        <v>4.3689999999999998</v>
      </c>
      <c r="Z64" s="44">
        <f>'Итог.вед.(ПРИХОД)'!BI35-B64</f>
        <v>4.3689999999999998</v>
      </c>
      <c r="AF64" s="197">
        <f t="shared" si="9"/>
        <v>4.3689999999999998</v>
      </c>
    </row>
    <row r="65" spans="1:33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7.91</v>
      </c>
      <c r="F65" s="67">
        <f t="shared" si="0"/>
        <v>32</v>
      </c>
      <c r="G65" s="72">
        <f t="shared" si="5"/>
        <v>253.12</v>
      </c>
      <c r="H65" s="44">
        <f>'2 Итог.вед.(РАСХОД)'!BJ35</f>
        <v>7.8220000000000001</v>
      </c>
      <c r="I65" s="67">
        <f t="shared" si="1"/>
        <v>32</v>
      </c>
      <c r="J65" s="67">
        <f t="shared" si="6"/>
        <v>250.3</v>
      </c>
      <c r="K65" s="110">
        <f t="shared" si="7"/>
        <v>8.8000000000000078E-2</v>
      </c>
      <c r="L65" s="67">
        <f t="shared" si="2"/>
        <v>32</v>
      </c>
      <c r="M65" s="68">
        <f t="shared" si="8"/>
        <v>2.82</v>
      </c>
      <c r="Q65" t="s">
        <v>213</v>
      </c>
      <c r="T65" s="54" t="s">
        <v>290</v>
      </c>
      <c r="V65" s="125"/>
      <c r="W65" s="44">
        <f>'Итог.вед.(ПРИХОД)'!BJ35-B65</f>
        <v>7.91</v>
      </c>
      <c r="Z65" s="44">
        <f>'Итог.вед.(ПРИХОД)'!BJ35-B65</f>
        <v>7.91</v>
      </c>
      <c r="AF65" s="197">
        <f t="shared" si="9"/>
        <v>7.91</v>
      </c>
    </row>
    <row r="66" spans="1:33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0.41</v>
      </c>
      <c r="F66" s="67">
        <f t="shared" si="0"/>
        <v>140</v>
      </c>
      <c r="G66" s="72">
        <f t="shared" si="5"/>
        <v>57.4</v>
      </c>
      <c r="H66" s="44">
        <f>'2 Итог.вед.(РАСХОД)'!BK35</f>
        <v>0.41</v>
      </c>
      <c r="I66" s="67">
        <f t="shared" si="1"/>
        <v>140</v>
      </c>
      <c r="J66" s="67">
        <f t="shared" si="6"/>
        <v>57.4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214</v>
      </c>
      <c r="T66" s="54" t="s">
        <v>291</v>
      </c>
      <c r="V66" s="125"/>
      <c r="W66" s="44">
        <f>'Итог.вед.(ПРИХОД)'!BK35-B66</f>
        <v>0.41</v>
      </c>
      <c r="Z66" s="44">
        <f>'Итог.вед.(ПРИХОД)'!BK35-B66</f>
        <v>0.41</v>
      </c>
      <c r="AF66" s="197">
        <f t="shared" si="9"/>
        <v>0.41</v>
      </c>
    </row>
    <row r="67" spans="1:33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215</v>
      </c>
      <c r="T67" s="54" t="s">
        <v>292</v>
      </c>
      <c r="V67" s="125"/>
      <c r="W67" s="44">
        <f>'Итог.вед.(ПРИХОД)'!BL35-B67</f>
        <v>0</v>
      </c>
      <c r="Z67" s="44">
        <f>'Итог.вед.(ПРИХОД)'!BL35-B67</f>
        <v>0</v>
      </c>
      <c r="AF67" s="197">
        <f t="shared" si="9"/>
        <v>0</v>
      </c>
    </row>
    <row r="68" spans="1:33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5.8959999999999999</v>
      </c>
      <c r="F68" s="67">
        <f t="shared" si="0"/>
        <v>30</v>
      </c>
      <c r="G68" s="72">
        <f t="shared" si="5"/>
        <v>176.88</v>
      </c>
      <c r="H68" s="44">
        <f>'2 Итог.вед.(РАСХОД)'!BM35</f>
        <v>5.806</v>
      </c>
      <c r="I68" s="67">
        <f t="shared" si="1"/>
        <v>30</v>
      </c>
      <c r="J68" s="67">
        <f t="shared" si="6"/>
        <v>174.18</v>
      </c>
      <c r="K68" s="110">
        <f t="shared" si="7"/>
        <v>8.9999999999999858E-2</v>
      </c>
      <c r="L68" s="67">
        <f t="shared" si="2"/>
        <v>30</v>
      </c>
      <c r="M68" s="68">
        <f t="shared" si="8"/>
        <v>2.7</v>
      </c>
      <c r="Q68" t="s">
        <v>216</v>
      </c>
      <c r="T68" s="54" t="s">
        <v>293</v>
      </c>
      <c r="V68" s="125"/>
      <c r="W68" s="44">
        <f>'Итог.вед.(ПРИХОД)'!BM35-B68</f>
        <v>5.8959999999999999</v>
      </c>
      <c r="Z68" s="44">
        <f>'Итог.вед.(ПРИХОД)'!BM35-B68</f>
        <v>5.8959999999999999</v>
      </c>
      <c r="AF68" s="197">
        <f t="shared" si="9"/>
        <v>5.8959999999999999</v>
      </c>
    </row>
    <row r="69" spans="1:3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>
        <f t="shared" si="4"/>
        <v>0</v>
      </c>
      <c r="F69" s="67">
        <f t="shared" si="0"/>
        <v>4.2</v>
      </c>
      <c r="G69" s="72">
        <f t="shared" si="5"/>
        <v>0</v>
      </c>
      <c r="H69" s="44">
        <f>'2 Итог.вед.(РАСХОД)'!BN35</f>
        <v>0</v>
      </c>
      <c r="I69" s="67">
        <f t="shared" si="1"/>
        <v>4.2</v>
      </c>
      <c r="J69" s="67">
        <f t="shared" si="6"/>
        <v>0</v>
      </c>
      <c r="K69" s="110">
        <f t="shared" si="7"/>
        <v>0</v>
      </c>
      <c r="L69" s="67">
        <f t="shared" si="2"/>
        <v>4.2</v>
      </c>
      <c r="M69" s="68">
        <f t="shared" si="8"/>
        <v>0</v>
      </c>
      <c r="Q69" t="s">
        <v>217</v>
      </c>
      <c r="T69" s="54" t="s">
        <v>294</v>
      </c>
      <c r="V69" s="125"/>
      <c r="W69" s="44">
        <f>'Итог.вед.(ПРИХОД)'!BN35-B69</f>
        <v>0</v>
      </c>
      <c r="Z69" s="44">
        <f>'Итог.вед.(ПРИХОД)'!BN35-B69</f>
        <v>0</v>
      </c>
      <c r="AF69" s="197">
        <f t="shared" si="9"/>
        <v>0</v>
      </c>
    </row>
    <row r="70" spans="1:33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6.72</v>
      </c>
      <c r="F70" s="67">
        <f t="shared" si="0"/>
        <v>160</v>
      </c>
      <c r="G70" s="72">
        <f t="shared" ref="G70:G79" si="12">ROUND((E70*F70),2)</f>
        <v>1075.2</v>
      </c>
      <c r="H70" s="44">
        <f>'2 Итог.вед.(РАСХОД)'!BO35</f>
        <v>6.58</v>
      </c>
      <c r="I70" s="67">
        <f t="shared" si="1"/>
        <v>160</v>
      </c>
      <c r="J70" s="67">
        <f t="shared" ref="J70:J79" si="13">ROUND((H70*I70),2)</f>
        <v>1052.8</v>
      </c>
      <c r="K70" s="110">
        <f t="shared" ref="K70:K79" si="14">(E70+B70)-H70</f>
        <v>0.13999999999999968</v>
      </c>
      <c r="L70" s="67">
        <f t="shared" si="2"/>
        <v>160</v>
      </c>
      <c r="M70" s="68">
        <f t="shared" ref="M70:M75" si="15">ROUND((L70*K70),2)</f>
        <v>22.4</v>
      </c>
      <c r="Q70" t="s">
        <v>218</v>
      </c>
      <c r="T70" s="54" t="s">
        <v>295</v>
      </c>
      <c r="V70" s="125"/>
      <c r="W70" s="44">
        <f>'Итог.вед.(ПРИХОД)'!BO35-B70</f>
        <v>6.72</v>
      </c>
      <c r="Z70" s="44">
        <f>'Итог.вед.(ПРИХОД)'!BO35-B70</f>
        <v>6.72</v>
      </c>
      <c r="AF70" s="197">
        <f t="shared" ref="AF70:AF79" si="16">IF(W70&gt;0,Z70,0)</f>
        <v>6.72</v>
      </c>
    </row>
    <row r="71" spans="1:33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4.0999999999999996</v>
      </c>
      <c r="F71" s="67">
        <f t="shared" si="0"/>
        <v>100</v>
      </c>
      <c r="G71" s="72">
        <f t="shared" si="12"/>
        <v>410</v>
      </c>
      <c r="H71" s="44">
        <f>'2 Итог.вед.(РАСХОД)'!BP35</f>
        <v>4.0999999999999996</v>
      </c>
      <c r="I71" s="67">
        <f t="shared" si="1"/>
        <v>100</v>
      </c>
      <c r="J71" s="67">
        <f t="shared" si="13"/>
        <v>410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219</v>
      </c>
      <c r="T71" s="54" t="s">
        <v>296</v>
      </c>
      <c r="V71" s="125"/>
      <c r="W71" s="44">
        <f>'Итог.вед.(ПРИХОД)'!BP35-B71</f>
        <v>4.0999999999999996</v>
      </c>
      <c r="Z71" s="44">
        <f>'Итог.вед.(ПРИХОД)'!BP35-B71</f>
        <v>4.0999999999999996</v>
      </c>
      <c r="AF71" s="197">
        <f t="shared" si="16"/>
        <v>4.0999999999999996</v>
      </c>
    </row>
    <row r="72" spans="1:33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3.06</v>
      </c>
      <c r="F72" s="67">
        <f t="shared" si="0"/>
        <v>150</v>
      </c>
      <c r="G72" s="72">
        <f t="shared" si="12"/>
        <v>459</v>
      </c>
      <c r="H72" s="44">
        <f>'2 Итог.вед.(РАСХОД)'!BQ35</f>
        <v>3.06</v>
      </c>
      <c r="I72" s="67">
        <f t="shared" si="1"/>
        <v>150</v>
      </c>
      <c r="J72" s="67">
        <f t="shared" si="13"/>
        <v>459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220</v>
      </c>
      <c r="T72" s="54" t="s">
        <v>297</v>
      </c>
      <c r="V72" s="125"/>
      <c r="W72" s="44">
        <f>'Итог.вед.(ПРИХОД)'!BQ35-B72</f>
        <v>3.06</v>
      </c>
      <c r="Z72" s="44">
        <f>'Итог.вед.(ПРИХОД)'!BQ35-B72</f>
        <v>3.06</v>
      </c>
      <c r="AF72" s="197">
        <f t="shared" si="16"/>
        <v>3.06</v>
      </c>
    </row>
    <row r="73" spans="1:33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221</v>
      </c>
      <c r="T73" s="54" t="s">
        <v>298</v>
      </c>
      <c r="V73" s="125"/>
      <c r="W73" s="44">
        <f>'Итог.вед.(ПРИХОД)'!BR35-B73</f>
        <v>0</v>
      </c>
      <c r="Z73" s="44">
        <f>'Итог.вед.(ПРИХОД)'!BR35-B73</f>
        <v>0</v>
      </c>
      <c r="AF73" s="197">
        <f t="shared" si="16"/>
        <v>0</v>
      </c>
    </row>
    <row r="74" spans="1:33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</v>
      </c>
      <c r="F74" s="67">
        <f t="shared" si="0"/>
        <v>100</v>
      </c>
      <c r="G74" s="72">
        <f t="shared" si="12"/>
        <v>0</v>
      </c>
      <c r="H74" s="44">
        <f>'2 Итог.вед.(РАСХОД)'!BS35</f>
        <v>0</v>
      </c>
      <c r="I74" s="67">
        <f t="shared" si="1"/>
        <v>100</v>
      </c>
      <c r="J74" s="67">
        <f t="shared" si="13"/>
        <v>0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222</v>
      </c>
      <c r="T74" s="54" t="s">
        <v>299</v>
      </c>
      <c r="V74" s="125"/>
      <c r="W74" s="44">
        <f>'Итог.вед.(ПРИХОД)'!BS35-B74</f>
        <v>0</v>
      </c>
      <c r="Z74" s="44">
        <f>'Итог.вед.(ПРИХОД)'!BS35-B74</f>
        <v>0</v>
      </c>
      <c r="AF74" s="197">
        <f t="shared" si="16"/>
        <v>0</v>
      </c>
    </row>
    <row r="75" spans="1:33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11.87</v>
      </c>
      <c r="F75" s="67">
        <f t="shared" si="0"/>
        <v>90</v>
      </c>
      <c r="G75" s="72">
        <f t="shared" si="12"/>
        <v>1068.3</v>
      </c>
      <c r="H75" s="44">
        <f>'2 Итог.вед.(РАСХОД)'!BT35</f>
        <v>11.717000000000001</v>
      </c>
      <c r="I75" s="67">
        <f t="shared" si="1"/>
        <v>90</v>
      </c>
      <c r="J75" s="67">
        <f t="shared" si="13"/>
        <v>1054.53</v>
      </c>
      <c r="K75" s="110">
        <f t="shared" si="14"/>
        <v>0.15299999999999869</v>
      </c>
      <c r="L75" s="67">
        <f t="shared" si="2"/>
        <v>90</v>
      </c>
      <c r="M75" s="68">
        <f t="shared" si="15"/>
        <v>13.77</v>
      </c>
      <c r="Q75" t="s">
        <v>223</v>
      </c>
      <c r="T75" s="54" t="s">
        <v>300</v>
      </c>
      <c r="V75" s="125"/>
      <c r="W75" s="44">
        <f>'Итог.вед.(ПРИХОД)'!BT35-B75</f>
        <v>11.87</v>
      </c>
      <c r="Z75" s="44">
        <f>'Итог.вед.(ПРИХОД)'!BT35-B75</f>
        <v>11.87</v>
      </c>
      <c r="AF75" s="197">
        <f t="shared" si="16"/>
        <v>11.87</v>
      </c>
      <c r="AG75" t="s">
        <v>388</v>
      </c>
    </row>
    <row r="76" spans="1:33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34</v>
      </c>
      <c r="F76" s="67">
        <f t="shared" si="0"/>
        <v>21</v>
      </c>
      <c r="G76" s="72">
        <f t="shared" si="12"/>
        <v>714</v>
      </c>
      <c r="H76" s="44">
        <f>'2 Итог.вед.(РАСХОД)'!BU35</f>
        <v>34</v>
      </c>
      <c r="I76" s="67">
        <f t="shared" si="1"/>
        <v>21</v>
      </c>
      <c r="J76" s="67">
        <f t="shared" si="13"/>
        <v>714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224</v>
      </c>
      <c r="T76" s="54" t="s">
        <v>301</v>
      </c>
      <c r="V76" s="125"/>
      <c r="W76" s="44">
        <f>'Итог.вед.(ПРИХОД)'!BU35-B76</f>
        <v>34</v>
      </c>
      <c r="Z76" s="44">
        <f>'Итог.вед.(ПРИХОД)'!BU35-B76</f>
        <v>34</v>
      </c>
      <c r="AF76" s="197">
        <f t="shared" si="16"/>
        <v>34</v>
      </c>
    </row>
    <row r="77" spans="1:33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27.9</v>
      </c>
      <c r="F77" s="67">
        <f t="shared" si="0"/>
        <v>40</v>
      </c>
      <c r="G77" s="72">
        <f t="shared" si="12"/>
        <v>1116</v>
      </c>
      <c r="H77" s="44">
        <f>'2 Итог.вед.(РАСХОД)'!BV35</f>
        <v>27.6</v>
      </c>
      <c r="I77" s="67">
        <f t="shared" si="1"/>
        <v>40</v>
      </c>
      <c r="J77" s="67">
        <f t="shared" si="13"/>
        <v>1104</v>
      </c>
      <c r="K77" s="110">
        <f t="shared" si="14"/>
        <v>0.29999999999999716</v>
      </c>
      <c r="L77" s="67">
        <f t="shared" si="2"/>
        <v>40</v>
      </c>
      <c r="M77" s="68">
        <f t="shared" si="18"/>
        <v>12</v>
      </c>
      <c r="Q77" t="s">
        <v>225</v>
      </c>
      <c r="T77" s="54" t="s">
        <v>302</v>
      </c>
      <c r="V77" s="125"/>
      <c r="W77" s="44">
        <f>'Итог.вед.(ПРИХОД)'!BV35-B77</f>
        <v>27.9</v>
      </c>
      <c r="Z77" s="44">
        <f>'Итог.вед.(ПРИХОД)'!BV35-B77</f>
        <v>27.9</v>
      </c>
      <c r="AF77" s="197">
        <f t="shared" si="16"/>
        <v>27.9</v>
      </c>
    </row>
    <row r="78" spans="1:33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</v>
      </c>
      <c r="F78" s="67">
        <f t="shared" si="0"/>
        <v>210</v>
      </c>
      <c r="G78" s="72">
        <f t="shared" si="12"/>
        <v>0</v>
      </c>
      <c r="H78" s="44">
        <f>'2 Итог.вед.(РАСХОД)'!BW35</f>
        <v>0</v>
      </c>
      <c r="I78" s="67">
        <f t="shared" si="1"/>
        <v>210</v>
      </c>
      <c r="J78" s="67">
        <f t="shared" si="13"/>
        <v>0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226</v>
      </c>
      <c r="T78" s="54" t="s">
        <v>303</v>
      </c>
      <c r="V78" s="125"/>
      <c r="W78" s="44">
        <f>'Итог.вед.(ПРИХОД)'!BW35-B78</f>
        <v>0</v>
      </c>
      <c r="Z78" s="44">
        <f>'Итог.вед.(ПРИХОД)'!BW35-B78</f>
        <v>0</v>
      </c>
      <c r="AF78" s="197">
        <f t="shared" si="16"/>
        <v>0</v>
      </c>
    </row>
    <row r="79" spans="1:33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75</v>
      </c>
      <c r="F79" s="67">
        <f t="shared" si="0"/>
        <v>8</v>
      </c>
      <c r="G79" s="72">
        <f t="shared" si="12"/>
        <v>600</v>
      </c>
      <c r="H79" s="44">
        <f>'2 Итог.вед.(РАСХОД)'!BX35</f>
        <v>75</v>
      </c>
      <c r="I79" s="67">
        <f t="shared" si="1"/>
        <v>8</v>
      </c>
      <c r="J79" s="67">
        <f t="shared" si="13"/>
        <v>600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227</v>
      </c>
      <c r="T79" s="54" t="s">
        <v>304</v>
      </c>
      <c r="V79" s="125"/>
      <c r="W79" s="44">
        <f>'Итог.вед.(ПРИХОД)'!BX35-B79</f>
        <v>75</v>
      </c>
      <c r="Z79" s="44">
        <f>'Итог.вед.(ПРИХОД)'!BX35-B79</f>
        <v>75</v>
      </c>
      <c r="AF79" s="197">
        <f t="shared" si="16"/>
        <v>75</v>
      </c>
    </row>
    <row r="80" spans="1:3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28365.000000000004</v>
      </c>
      <c r="H80" s="41"/>
      <c r="I80" s="65"/>
      <c r="J80" s="108">
        <f>SUM(J5:J79)</f>
        <v>28060.000000000004</v>
      </c>
      <c r="K80" s="110">
        <f t="shared" ref="K80" si="19">(E80+B80)-H80</f>
        <v>0</v>
      </c>
      <c r="L80" s="109"/>
      <c r="M80" s="101">
        <f>SUM(M5:M79)</f>
        <v>304.99999999999994</v>
      </c>
      <c r="V80" s="94"/>
    </row>
    <row r="81" spans="7:22" hidden="1">
      <c r="G81" s="278">
        <f>SUBTOTAL(109,G5:G79)</f>
        <v>28365.000000000004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R84"/>
  <sheetViews>
    <sheetView showZeros="0" topLeftCell="A61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70" t="s">
        <v>142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</row>
    <row r="2" spans="1:18" ht="18.75">
      <c r="A2" s="474" t="str">
        <f>'Автомат. ввод'!N10</f>
        <v>МКОУ " Сангишинская ООШ"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</row>
    <row r="3" spans="1:18" ht="15">
      <c r="A3" s="82"/>
      <c r="B3" s="472" t="s">
        <v>129</v>
      </c>
      <c r="C3" s="416"/>
      <c r="D3" s="415"/>
      <c r="E3" s="472" t="s">
        <v>140</v>
      </c>
      <c r="F3" s="416"/>
      <c r="G3" s="415"/>
      <c r="H3" s="472" t="s">
        <v>141</v>
      </c>
      <c r="I3" s="416"/>
      <c r="J3" s="415"/>
      <c r="K3" s="472" t="s">
        <v>132</v>
      </c>
      <c r="L3" s="416"/>
      <c r="M3" s="415"/>
      <c r="R3" s="64"/>
    </row>
    <row r="4" spans="1:18" ht="15">
      <c r="A4" s="41"/>
      <c r="B4" s="41" t="s">
        <v>124</v>
      </c>
      <c r="C4" s="71" t="s">
        <v>133</v>
      </c>
      <c r="D4" s="71" t="s">
        <v>134</v>
      </c>
      <c r="E4" s="41" t="s">
        <v>124</v>
      </c>
      <c r="F4" s="71" t="s">
        <v>133</v>
      </c>
      <c r="G4" s="71" t="s">
        <v>134</v>
      </c>
      <c r="H4" s="41" t="s">
        <v>124</v>
      </c>
      <c r="I4" s="65" t="s">
        <v>133</v>
      </c>
      <c r="J4" s="65" t="s">
        <v>134</v>
      </c>
      <c r="K4" s="41" t="s">
        <v>124</v>
      </c>
      <c r="L4" s="65" t="s">
        <v>133</v>
      </c>
      <c r="M4" s="65" t="s">
        <v>134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0.47599999999999998</v>
      </c>
      <c r="I5" s="67">
        <f t="shared" ref="I5:I79" si="3">C5</f>
        <v>85</v>
      </c>
      <c r="J5" s="68">
        <f t="shared" ref="J5:J79" si="4">H5*I5</f>
        <v>40.46</v>
      </c>
      <c r="K5" s="110">
        <f>B5+E5-H5</f>
        <v>-0.47599999999999998</v>
      </c>
      <c r="L5" s="67">
        <f t="shared" ref="L5:L79" si="5">C5</f>
        <v>85</v>
      </c>
      <c r="M5" s="68">
        <f>L5*K5</f>
        <v>-40.46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41</v>
      </c>
      <c r="I6" s="67">
        <f t="shared" si="3"/>
        <v>21</v>
      </c>
      <c r="J6" s="68">
        <f t="shared" si="4"/>
        <v>861</v>
      </c>
      <c r="K6" s="110">
        <f t="shared" ref="K6:K68" si="6">B6+E6-H6</f>
        <v>-41</v>
      </c>
      <c r="L6" s="67">
        <f t="shared" si="5"/>
        <v>21</v>
      </c>
      <c r="M6" s="68">
        <f t="shared" ref="M6:M79" si="7">L6*K6</f>
        <v>-861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41</v>
      </c>
      <c r="I7" s="67">
        <f t="shared" si="3"/>
        <v>21</v>
      </c>
      <c r="J7" s="68">
        <f t="shared" si="4"/>
        <v>861</v>
      </c>
      <c r="K7" s="110">
        <f t="shared" si="6"/>
        <v>-41</v>
      </c>
      <c r="L7" s="67">
        <f t="shared" si="5"/>
        <v>21</v>
      </c>
      <c r="M7" s="68">
        <f t="shared" si="7"/>
        <v>-861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89</v>
      </c>
      <c r="I8" s="67">
        <f t="shared" si="3"/>
        <v>6</v>
      </c>
      <c r="J8" s="68">
        <f t="shared" si="4"/>
        <v>534</v>
      </c>
      <c r="K8" s="110">
        <f>B8+E8-H8</f>
        <v>-89</v>
      </c>
      <c r="L8" s="67">
        <f t="shared" si="5"/>
        <v>6</v>
      </c>
      <c r="M8" s="68">
        <f t="shared" si="7"/>
        <v>-534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</v>
      </c>
      <c r="I10" s="67">
        <f t="shared" si="3"/>
        <v>140</v>
      </c>
      <c r="J10" s="68">
        <f t="shared" si="4"/>
        <v>0</v>
      </c>
      <c r="K10" s="110">
        <f t="shared" si="6"/>
        <v>0</v>
      </c>
      <c r="L10" s="67">
        <f t="shared" si="5"/>
        <v>140</v>
      </c>
      <c r="M10" s="68">
        <f t="shared" si="7"/>
        <v>0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5.07</v>
      </c>
      <c r="I11" s="67">
        <f t="shared" si="3"/>
        <v>85</v>
      </c>
      <c r="J11" s="68">
        <f t="shared" si="4"/>
        <v>430.95000000000005</v>
      </c>
      <c r="K11" s="110">
        <f t="shared" si="6"/>
        <v>-5.07</v>
      </c>
      <c r="L11" s="67">
        <f t="shared" si="5"/>
        <v>85</v>
      </c>
      <c r="M11" s="68">
        <f t="shared" si="7"/>
        <v>-430.95000000000005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82</v>
      </c>
      <c r="I12" s="67">
        <f t="shared" si="3"/>
        <v>21</v>
      </c>
      <c r="J12" s="68">
        <f t="shared" si="4"/>
        <v>1722</v>
      </c>
      <c r="K12" s="110">
        <f t="shared" si="6"/>
        <v>-82</v>
      </c>
      <c r="L12" s="67">
        <f t="shared" si="5"/>
        <v>21</v>
      </c>
      <c r="M12" s="68">
        <f t="shared" si="7"/>
        <v>-1722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2.0139999999999998</v>
      </c>
      <c r="I13" s="67">
        <f t="shared" si="3"/>
        <v>140</v>
      </c>
      <c r="J13" s="68">
        <f t="shared" si="4"/>
        <v>281.95999999999998</v>
      </c>
      <c r="K13" s="110">
        <f t="shared" si="6"/>
        <v>-2.0139999999999998</v>
      </c>
      <c r="L13" s="67">
        <f t="shared" si="5"/>
        <v>140</v>
      </c>
      <c r="M13" s="68">
        <f t="shared" si="7"/>
        <v>-281.95999999999998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1.607</v>
      </c>
      <c r="I14" s="67">
        <f t="shared" si="3"/>
        <v>56</v>
      </c>
      <c r="J14" s="68">
        <f t="shared" si="4"/>
        <v>89.992000000000004</v>
      </c>
      <c r="K14" s="110">
        <f t="shared" si="6"/>
        <v>-1.607</v>
      </c>
      <c r="L14" s="67">
        <f t="shared" si="5"/>
        <v>56</v>
      </c>
      <c r="M14" s="68">
        <f t="shared" si="7"/>
        <v>-89.992000000000004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2.238</v>
      </c>
      <c r="I15" s="67">
        <f t="shared" si="3"/>
        <v>10</v>
      </c>
      <c r="J15" s="68">
        <f t="shared" si="4"/>
        <v>22.38</v>
      </c>
      <c r="K15" s="110">
        <f t="shared" si="6"/>
        <v>-2.238</v>
      </c>
      <c r="L15" s="67">
        <f t="shared" si="5"/>
        <v>10</v>
      </c>
      <c r="M15" s="68">
        <f t="shared" si="7"/>
        <v>-22.38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1.157</v>
      </c>
      <c r="I16" s="67">
        <f t="shared" si="3"/>
        <v>240</v>
      </c>
      <c r="J16" s="68">
        <f t="shared" si="4"/>
        <v>277.68</v>
      </c>
      <c r="K16" s="110">
        <f t="shared" si="6"/>
        <v>-1.157</v>
      </c>
      <c r="L16" s="67">
        <f t="shared" si="5"/>
        <v>240</v>
      </c>
      <c r="M16" s="68">
        <f t="shared" si="7"/>
        <v>-277.68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8.2000000000000003E-2</v>
      </c>
      <c r="I17" s="67">
        <f t="shared" si="3"/>
        <v>700</v>
      </c>
      <c r="J17" s="68">
        <f t="shared" si="4"/>
        <v>57.400000000000006</v>
      </c>
      <c r="K17" s="110">
        <f t="shared" si="6"/>
        <v>-8.2000000000000003E-2</v>
      </c>
      <c r="L17" s="67">
        <f t="shared" si="5"/>
        <v>700</v>
      </c>
      <c r="M17" s="68">
        <f t="shared" si="7"/>
        <v>-57.400000000000006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89</v>
      </c>
      <c r="I18" s="67">
        <f t="shared" si="3"/>
        <v>8</v>
      </c>
      <c r="J18" s="68">
        <f t="shared" si="4"/>
        <v>712</v>
      </c>
      <c r="K18" s="110">
        <f t="shared" si="6"/>
        <v>-89</v>
      </c>
      <c r="L18" s="67">
        <f t="shared" si="5"/>
        <v>8</v>
      </c>
      <c r="M18" s="68">
        <f t="shared" si="7"/>
        <v>-712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0.48</v>
      </c>
      <c r="I19" s="67">
        <f t="shared" si="3"/>
        <v>160</v>
      </c>
      <c r="J19" s="68">
        <f t="shared" si="4"/>
        <v>76.8</v>
      </c>
      <c r="K19" s="110">
        <f t="shared" si="6"/>
        <v>-0.48</v>
      </c>
      <c r="L19" s="67">
        <f t="shared" si="5"/>
        <v>160</v>
      </c>
      <c r="M19" s="68">
        <f t="shared" si="7"/>
        <v>-76.8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41</v>
      </c>
      <c r="I20" s="67">
        <f t="shared" si="3"/>
        <v>10</v>
      </c>
      <c r="J20" s="68">
        <f t="shared" si="4"/>
        <v>410</v>
      </c>
      <c r="K20" s="110">
        <f>B20+E20-H20</f>
        <v>-41</v>
      </c>
      <c r="L20" s="67">
        <f t="shared" si="5"/>
        <v>10</v>
      </c>
      <c r="M20" s="68">
        <f t="shared" si="7"/>
        <v>-410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1.536</v>
      </c>
      <c r="I21" s="67">
        <f t="shared" si="3"/>
        <v>150</v>
      </c>
      <c r="J21" s="68">
        <f t="shared" si="4"/>
        <v>230.4</v>
      </c>
      <c r="K21" s="110">
        <f t="shared" si="6"/>
        <v>-1.536</v>
      </c>
      <c r="L21" s="67">
        <f t="shared" si="5"/>
        <v>150</v>
      </c>
      <c r="M21" s="68">
        <f t="shared" si="7"/>
        <v>-230.4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3.24</v>
      </c>
      <c r="I22" s="67">
        <f t="shared" si="3"/>
        <v>110</v>
      </c>
      <c r="J22" s="68">
        <f t="shared" si="4"/>
        <v>356.40000000000003</v>
      </c>
      <c r="K22" s="110">
        <f t="shared" si="6"/>
        <v>-3.24</v>
      </c>
      <c r="L22" s="67">
        <f t="shared" si="5"/>
        <v>110</v>
      </c>
      <c r="M22" s="68">
        <f t="shared" si="7"/>
        <v>-356.40000000000003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1.4870000000000001</v>
      </c>
      <c r="I23" s="67">
        <f t="shared" si="3"/>
        <v>130</v>
      </c>
      <c r="J23" s="68">
        <f t="shared" si="4"/>
        <v>193.31</v>
      </c>
      <c r="K23" s="110">
        <f t="shared" si="6"/>
        <v>-1.4870000000000001</v>
      </c>
      <c r="L23" s="67">
        <f t="shared" si="5"/>
        <v>130</v>
      </c>
      <c r="M23" s="68">
        <f t="shared" si="7"/>
        <v>-193.31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1.107</v>
      </c>
      <c r="I24" s="67">
        <f t="shared" si="3"/>
        <v>150</v>
      </c>
      <c r="J24" s="68">
        <f t="shared" si="4"/>
        <v>166.05</v>
      </c>
      <c r="K24" s="110">
        <f t="shared" si="6"/>
        <v>-1.107</v>
      </c>
      <c r="L24" s="67">
        <f t="shared" si="5"/>
        <v>150</v>
      </c>
      <c r="M24" s="68">
        <f t="shared" si="7"/>
        <v>-166.05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0.89</v>
      </c>
      <c r="I25" s="67">
        <f t="shared" si="3"/>
        <v>150</v>
      </c>
      <c r="J25" s="68">
        <f t="shared" si="4"/>
        <v>133.5</v>
      </c>
      <c r="K25" s="110">
        <f t="shared" si="6"/>
        <v>-0.89</v>
      </c>
      <c r="L25" s="67">
        <f t="shared" si="5"/>
        <v>150</v>
      </c>
      <c r="M25" s="68">
        <f t="shared" si="7"/>
        <v>-133.5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0.14699999999999999</v>
      </c>
      <c r="I26" s="67">
        <f t="shared" si="3"/>
        <v>40</v>
      </c>
      <c r="J26" s="68">
        <f t="shared" si="4"/>
        <v>5.88</v>
      </c>
      <c r="K26" s="110">
        <f t="shared" si="6"/>
        <v>-0.14699999999999999</v>
      </c>
      <c r="L26" s="67">
        <f t="shared" si="5"/>
        <v>40</v>
      </c>
      <c r="M26" s="68">
        <f t="shared" si="7"/>
        <v>-5.88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</v>
      </c>
      <c r="I27" s="67">
        <f t="shared" si="3"/>
        <v>150</v>
      </c>
      <c r="J27" s="68">
        <f t="shared" si="4"/>
        <v>0</v>
      </c>
      <c r="K27" s="110">
        <f t="shared" si="6"/>
        <v>0</v>
      </c>
      <c r="L27" s="67">
        <f t="shared" si="5"/>
        <v>150</v>
      </c>
      <c r="M27" s="68">
        <f t="shared" si="7"/>
        <v>0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10.98</v>
      </c>
      <c r="I28" s="67">
        <f t="shared" si="3"/>
        <v>60</v>
      </c>
      <c r="J28" s="68">
        <f t="shared" si="4"/>
        <v>658.80000000000007</v>
      </c>
      <c r="K28" s="110">
        <f t="shared" si="6"/>
        <v>-10.98</v>
      </c>
      <c r="L28" s="67">
        <f t="shared" si="5"/>
        <v>60</v>
      </c>
      <c r="M28" s="68">
        <f t="shared" si="7"/>
        <v>-658.80000000000007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20.72</v>
      </c>
      <c r="I29" s="67">
        <f t="shared" si="3"/>
        <v>70</v>
      </c>
      <c r="J29" s="68">
        <f t="shared" si="4"/>
        <v>1450.3999999999999</v>
      </c>
      <c r="K29" s="110">
        <f t="shared" si="6"/>
        <v>-20.72</v>
      </c>
      <c r="L29" s="67">
        <f t="shared" si="5"/>
        <v>70</v>
      </c>
      <c r="M29" s="68">
        <f t="shared" si="7"/>
        <v>-1450.3999999999999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1.161</v>
      </c>
      <c r="I30" s="67">
        <f t="shared" si="3"/>
        <v>165</v>
      </c>
      <c r="J30" s="68">
        <f t="shared" si="4"/>
        <v>191.565</v>
      </c>
      <c r="K30" s="110">
        <f t="shared" si="6"/>
        <v>-1.161</v>
      </c>
      <c r="L30" s="67">
        <f t="shared" si="5"/>
        <v>165</v>
      </c>
      <c r="M30" s="68">
        <f t="shared" si="7"/>
        <v>-191.565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24</v>
      </c>
      <c r="I31" s="67">
        <f t="shared" si="3"/>
        <v>21</v>
      </c>
      <c r="J31" s="68">
        <f t="shared" si="4"/>
        <v>504</v>
      </c>
      <c r="K31" s="110">
        <f t="shared" si="6"/>
        <v>-24</v>
      </c>
      <c r="L31" s="67">
        <f t="shared" si="5"/>
        <v>21</v>
      </c>
      <c r="M31" s="68">
        <f t="shared" si="7"/>
        <v>-504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96</v>
      </c>
      <c r="I32" s="67">
        <f t="shared" si="3"/>
        <v>10.5</v>
      </c>
      <c r="J32" s="68">
        <f t="shared" si="4"/>
        <v>1008</v>
      </c>
      <c r="K32" s="110">
        <f t="shared" si="6"/>
        <v>-96</v>
      </c>
      <c r="L32" s="67">
        <f t="shared" si="5"/>
        <v>10.5</v>
      </c>
      <c r="M32" s="68">
        <f t="shared" si="7"/>
        <v>-1008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1.1499999999999999</v>
      </c>
      <c r="I33" s="67">
        <f t="shared" si="3"/>
        <v>55</v>
      </c>
      <c r="J33" s="68">
        <f t="shared" si="4"/>
        <v>63.249999999999993</v>
      </c>
      <c r="K33" s="110">
        <f t="shared" si="6"/>
        <v>-1.1499999999999999</v>
      </c>
      <c r="L33" s="67">
        <f t="shared" si="5"/>
        <v>55</v>
      </c>
      <c r="M33" s="68">
        <f t="shared" si="7"/>
        <v>-63.249999999999993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2.3780000000000001</v>
      </c>
      <c r="I34" s="67">
        <f t="shared" si="3"/>
        <v>90</v>
      </c>
      <c r="J34" s="68">
        <f t="shared" si="4"/>
        <v>214.02</v>
      </c>
      <c r="K34" s="110">
        <f t="shared" si="6"/>
        <v>-2.3780000000000001</v>
      </c>
      <c r="L34" s="67">
        <f t="shared" si="5"/>
        <v>90</v>
      </c>
      <c r="M34" s="68">
        <f t="shared" si="7"/>
        <v>-214.02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1.536</v>
      </c>
      <c r="I35" s="67">
        <f t="shared" si="3"/>
        <v>45</v>
      </c>
      <c r="J35" s="68">
        <f t="shared" si="4"/>
        <v>69.12</v>
      </c>
      <c r="K35" s="110">
        <f t="shared" si="6"/>
        <v>-1.536</v>
      </c>
      <c r="L35" s="67">
        <f t="shared" si="5"/>
        <v>45</v>
      </c>
      <c r="M35" s="68">
        <f t="shared" si="7"/>
        <v>-69.12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0.20499999999999999</v>
      </c>
      <c r="I38" s="67">
        <f t="shared" si="3"/>
        <v>50</v>
      </c>
      <c r="J38" s="68">
        <f t="shared" si="4"/>
        <v>10.25</v>
      </c>
      <c r="K38" s="110">
        <f t="shared" si="6"/>
        <v>-0.20499999999999999</v>
      </c>
      <c r="L38" s="67">
        <f t="shared" si="5"/>
        <v>50</v>
      </c>
      <c r="M38" s="68">
        <f t="shared" si="7"/>
        <v>-10.25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2.46</v>
      </c>
      <c r="I39" s="67">
        <f t="shared" si="3"/>
        <v>55</v>
      </c>
      <c r="J39" s="68">
        <f t="shared" si="4"/>
        <v>135.30000000000001</v>
      </c>
      <c r="K39" s="110">
        <f t="shared" si="6"/>
        <v>-2.46</v>
      </c>
      <c r="L39" s="67">
        <f t="shared" si="5"/>
        <v>55</v>
      </c>
      <c r="M39" s="68">
        <f t="shared" si="7"/>
        <v>-135.30000000000001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3.2879999999999998</v>
      </c>
      <c r="I41" s="67">
        <f t="shared" si="3"/>
        <v>60</v>
      </c>
      <c r="J41" s="68">
        <f t="shared" si="4"/>
        <v>197.28</v>
      </c>
      <c r="K41" s="110">
        <f t="shared" si="6"/>
        <v>-3.2879999999999998</v>
      </c>
      <c r="L41" s="67">
        <f t="shared" si="5"/>
        <v>60</v>
      </c>
      <c r="M41" s="68">
        <f t="shared" si="7"/>
        <v>-197.28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0.38400000000000001</v>
      </c>
      <c r="I42" s="67">
        <f t="shared" si="3"/>
        <v>50</v>
      </c>
      <c r="J42" s="68">
        <f t="shared" si="4"/>
        <v>19.2</v>
      </c>
      <c r="K42" s="110">
        <f t="shared" si="6"/>
        <v>-0.38400000000000001</v>
      </c>
      <c r="L42" s="67">
        <f t="shared" si="5"/>
        <v>50</v>
      </c>
      <c r="M42" s="68">
        <f t="shared" si="7"/>
        <v>-19.2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</v>
      </c>
      <c r="I44" s="67">
        <f t="shared" si="3"/>
        <v>270</v>
      </c>
      <c r="J44" s="68">
        <f t="shared" si="4"/>
        <v>0</v>
      </c>
      <c r="K44" s="110">
        <f t="shared" si="6"/>
        <v>0</v>
      </c>
      <c r="L44" s="67">
        <f t="shared" si="5"/>
        <v>270</v>
      </c>
      <c r="M44" s="68">
        <f t="shared" si="7"/>
        <v>0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3.91</v>
      </c>
      <c r="I45" s="67">
        <f t="shared" si="3"/>
        <v>200</v>
      </c>
      <c r="J45" s="68">
        <f t="shared" si="4"/>
        <v>782</v>
      </c>
      <c r="K45" s="110">
        <f t="shared" si="6"/>
        <v>-3.91</v>
      </c>
      <c r="L45" s="67">
        <f t="shared" si="5"/>
        <v>200</v>
      </c>
      <c r="M45" s="68">
        <f t="shared" si="7"/>
        <v>-782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3.06</v>
      </c>
      <c r="I46" s="67">
        <f t="shared" si="3"/>
        <v>80</v>
      </c>
      <c r="J46" s="68">
        <f t="shared" si="4"/>
        <v>244.8</v>
      </c>
      <c r="K46" s="110">
        <f t="shared" si="6"/>
        <v>-3.06</v>
      </c>
      <c r="L46" s="67">
        <f t="shared" si="5"/>
        <v>80</v>
      </c>
      <c r="M46" s="68">
        <f t="shared" si="7"/>
        <v>-244.8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1.583</v>
      </c>
      <c r="I47" s="67">
        <f t="shared" si="3"/>
        <v>600</v>
      </c>
      <c r="J47" s="68">
        <f t="shared" si="4"/>
        <v>949.8</v>
      </c>
      <c r="K47" s="110">
        <f t="shared" si="6"/>
        <v>-1.583</v>
      </c>
      <c r="L47" s="67">
        <f t="shared" si="5"/>
        <v>600</v>
      </c>
      <c r="M47" s="68">
        <f t="shared" si="7"/>
        <v>-949.8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9.44</v>
      </c>
      <c r="I49" s="67">
        <f t="shared" si="3"/>
        <v>75</v>
      </c>
      <c r="J49" s="68">
        <f t="shared" si="4"/>
        <v>708</v>
      </c>
      <c r="K49" s="110">
        <f t="shared" si="6"/>
        <v>-9.44</v>
      </c>
      <c r="L49" s="67">
        <f t="shared" si="5"/>
        <v>75</v>
      </c>
      <c r="M49" s="68">
        <f t="shared" si="7"/>
        <v>-708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</v>
      </c>
      <c r="I50" s="67">
        <f t="shared" si="3"/>
        <v>250</v>
      </c>
      <c r="J50" s="68">
        <f t="shared" si="4"/>
        <v>0</v>
      </c>
      <c r="K50" s="110">
        <f t="shared" si="6"/>
        <v>0</v>
      </c>
      <c r="L50" s="67">
        <f t="shared" si="5"/>
        <v>250</v>
      </c>
      <c r="M50" s="68">
        <f t="shared" si="7"/>
        <v>0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1.3029999999999999</v>
      </c>
      <c r="I51" s="67">
        <f t="shared" si="3"/>
        <v>274</v>
      </c>
      <c r="J51" s="68">
        <f t="shared" si="4"/>
        <v>357.02199999999999</v>
      </c>
      <c r="K51" s="110">
        <f t="shared" si="6"/>
        <v>-1.3029999999999999</v>
      </c>
      <c r="L51" s="67">
        <f t="shared" si="5"/>
        <v>274</v>
      </c>
      <c r="M51" s="68">
        <f t="shared" si="7"/>
        <v>-357.02199999999999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1.008</v>
      </c>
      <c r="I52" s="67">
        <f t="shared" si="3"/>
        <v>450</v>
      </c>
      <c r="J52" s="68">
        <f t="shared" si="4"/>
        <v>453.6</v>
      </c>
      <c r="K52" s="110">
        <f t="shared" si="6"/>
        <v>-1.008</v>
      </c>
      <c r="L52" s="67">
        <f t="shared" si="5"/>
        <v>450</v>
      </c>
      <c r="M52" s="68">
        <f t="shared" si="7"/>
        <v>-453.6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18.013999999999999</v>
      </c>
      <c r="I54" s="67">
        <f t="shared" si="3"/>
        <v>180</v>
      </c>
      <c r="J54" s="68">
        <f t="shared" si="4"/>
        <v>3242.52</v>
      </c>
      <c r="K54" s="110">
        <f t="shared" si="6"/>
        <v>-18.013999999999999</v>
      </c>
      <c r="L54" s="67">
        <f t="shared" si="5"/>
        <v>180</v>
      </c>
      <c r="M54" s="68">
        <f t="shared" si="7"/>
        <v>-3242.52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4.5730000000000004</v>
      </c>
      <c r="I57" s="67">
        <f t="shared" si="3"/>
        <v>300</v>
      </c>
      <c r="J57" s="68">
        <f t="shared" si="4"/>
        <v>1371.9</v>
      </c>
      <c r="K57" s="110">
        <f t="shared" si="6"/>
        <v>-4.5730000000000004</v>
      </c>
      <c r="L57" s="67">
        <f t="shared" si="5"/>
        <v>300</v>
      </c>
      <c r="M57" s="68">
        <f t="shared" si="7"/>
        <v>-1371.9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0.19500000000000001</v>
      </c>
      <c r="I60" s="67">
        <f t="shared" si="3"/>
        <v>300</v>
      </c>
      <c r="J60" s="68">
        <f t="shared" si="4"/>
        <v>58.5</v>
      </c>
      <c r="K60" s="110">
        <f t="shared" si="6"/>
        <v>-0.19500000000000001</v>
      </c>
      <c r="L60" s="67">
        <f t="shared" si="5"/>
        <v>300</v>
      </c>
      <c r="M60" s="68">
        <f t="shared" si="7"/>
        <v>-58.5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65</v>
      </c>
      <c r="I61" s="67">
        <f t="shared" si="3"/>
        <v>21</v>
      </c>
      <c r="J61" s="68">
        <f t="shared" si="4"/>
        <v>1365</v>
      </c>
      <c r="K61" s="110">
        <f t="shared" si="6"/>
        <v>-65</v>
      </c>
      <c r="L61" s="67">
        <f t="shared" si="5"/>
        <v>21</v>
      </c>
      <c r="M61" s="68">
        <f t="shared" si="7"/>
        <v>-1365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3.49</v>
      </c>
      <c r="I62" s="67">
        <f t="shared" si="3"/>
        <v>21</v>
      </c>
      <c r="J62" s="68">
        <f t="shared" si="4"/>
        <v>73.290000000000006</v>
      </c>
      <c r="K62" s="110">
        <f t="shared" si="6"/>
        <v>-3.49</v>
      </c>
      <c r="L62" s="67">
        <f t="shared" si="5"/>
        <v>21</v>
      </c>
      <c r="M62" s="68">
        <f t="shared" si="7"/>
        <v>-73.290000000000006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21.376999999999999</v>
      </c>
      <c r="I63" s="67">
        <f t="shared" si="3"/>
        <v>35</v>
      </c>
      <c r="J63" s="68">
        <f t="shared" si="4"/>
        <v>748.19499999999994</v>
      </c>
      <c r="K63" s="110">
        <f t="shared" si="6"/>
        <v>-21.376999999999999</v>
      </c>
      <c r="L63" s="67">
        <f t="shared" si="5"/>
        <v>35</v>
      </c>
      <c r="M63" s="68">
        <f t="shared" si="7"/>
        <v>-748.19499999999994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4.3689999999999998</v>
      </c>
      <c r="I64" s="67">
        <f t="shared" si="3"/>
        <v>22</v>
      </c>
      <c r="J64" s="68">
        <f t="shared" si="4"/>
        <v>96.117999999999995</v>
      </c>
      <c r="K64" s="110">
        <f t="shared" si="6"/>
        <v>-4.3689999999999998</v>
      </c>
      <c r="L64" s="67">
        <f t="shared" si="5"/>
        <v>22</v>
      </c>
      <c r="M64" s="68">
        <f t="shared" si="7"/>
        <v>-96.117999999999995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7.91</v>
      </c>
      <c r="I65" s="67">
        <f t="shared" si="3"/>
        <v>32</v>
      </c>
      <c r="J65" s="68">
        <f t="shared" si="4"/>
        <v>253.12</v>
      </c>
      <c r="K65" s="110">
        <f t="shared" si="6"/>
        <v>-7.91</v>
      </c>
      <c r="L65" s="67">
        <f t="shared" si="5"/>
        <v>32</v>
      </c>
      <c r="M65" s="68">
        <f t="shared" si="7"/>
        <v>-253.12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0.41</v>
      </c>
      <c r="I66" s="67">
        <f t="shared" si="3"/>
        <v>140</v>
      </c>
      <c r="J66" s="68">
        <f t="shared" si="4"/>
        <v>57.4</v>
      </c>
      <c r="K66" s="110">
        <f t="shared" si="6"/>
        <v>-0.41</v>
      </c>
      <c r="L66" s="67">
        <f t="shared" si="5"/>
        <v>140</v>
      </c>
      <c r="M66" s="68">
        <f t="shared" si="7"/>
        <v>-57.4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5.8959999999999999</v>
      </c>
      <c r="I68" s="67">
        <f t="shared" si="3"/>
        <v>30</v>
      </c>
      <c r="J68" s="68">
        <f t="shared" si="4"/>
        <v>176.88</v>
      </c>
      <c r="K68" s="110">
        <f t="shared" si="6"/>
        <v>-5.8959999999999999</v>
      </c>
      <c r="L68" s="67">
        <f t="shared" si="5"/>
        <v>30</v>
      </c>
      <c r="M68" s="68">
        <f t="shared" si="7"/>
        <v>-176.88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>
        <f>'Итог.вед.(ПРИХОД)'!BN35</f>
        <v>0</v>
      </c>
      <c r="I69" s="67">
        <f t="shared" si="3"/>
        <v>4.2</v>
      </c>
      <c r="J69" s="68">
        <f t="shared" si="4"/>
        <v>0</v>
      </c>
      <c r="K69" s="110">
        <f t="shared" ref="K69:K84" si="8">B69+E69-H69</f>
        <v>0</v>
      </c>
      <c r="L69" s="67">
        <f t="shared" si="5"/>
        <v>4.2</v>
      </c>
      <c r="M69" s="68">
        <f t="shared" si="7"/>
        <v>0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6.72</v>
      </c>
      <c r="I70" s="67">
        <f t="shared" si="3"/>
        <v>160</v>
      </c>
      <c r="J70" s="68">
        <f t="shared" si="4"/>
        <v>1075.2</v>
      </c>
      <c r="K70" s="110">
        <f t="shared" si="8"/>
        <v>-6.72</v>
      </c>
      <c r="L70" s="67">
        <f t="shared" si="5"/>
        <v>160</v>
      </c>
      <c r="M70" s="68">
        <f t="shared" si="7"/>
        <v>-1075.2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4.0999999999999996</v>
      </c>
      <c r="I71" s="67">
        <f t="shared" si="3"/>
        <v>100</v>
      </c>
      <c r="J71" s="68">
        <f t="shared" si="4"/>
        <v>409.99999999999994</v>
      </c>
      <c r="K71" s="110">
        <f t="shared" si="8"/>
        <v>-4.0999999999999996</v>
      </c>
      <c r="L71" s="67">
        <f t="shared" si="5"/>
        <v>100</v>
      </c>
      <c r="M71" s="68">
        <f t="shared" si="7"/>
        <v>-409.99999999999994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3.06</v>
      </c>
      <c r="I72" s="67">
        <f t="shared" si="3"/>
        <v>150</v>
      </c>
      <c r="J72" s="68">
        <f t="shared" si="4"/>
        <v>459</v>
      </c>
      <c r="K72" s="110">
        <f t="shared" si="8"/>
        <v>-3.06</v>
      </c>
      <c r="L72" s="67">
        <f t="shared" si="5"/>
        <v>150</v>
      </c>
      <c r="M72" s="68">
        <f t="shared" si="7"/>
        <v>-459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</v>
      </c>
      <c r="I74" s="67">
        <f t="shared" si="3"/>
        <v>100</v>
      </c>
      <c r="J74" s="68">
        <f t="shared" si="4"/>
        <v>0</v>
      </c>
      <c r="K74" s="110">
        <f t="shared" si="8"/>
        <v>0</v>
      </c>
      <c r="L74" s="67">
        <f t="shared" si="5"/>
        <v>100</v>
      </c>
      <c r="M74" s="68">
        <f t="shared" si="7"/>
        <v>0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11.87</v>
      </c>
      <c r="I75" s="67">
        <f t="shared" si="3"/>
        <v>90</v>
      </c>
      <c r="J75" s="68">
        <f t="shared" si="4"/>
        <v>1068.3</v>
      </c>
      <c r="K75" s="110">
        <f t="shared" si="8"/>
        <v>-11.87</v>
      </c>
      <c r="L75" s="67">
        <f t="shared" si="5"/>
        <v>90</v>
      </c>
      <c r="M75" s="68">
        <f t="shared" si="7"/>
        <v>-1068.3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34</v>
      </c>
      <c r="I76" s="67">
        <f t="shared" si="3"/>
        <v>21</v>
      </c>
      <c r="J76" s="68">
        <f t="shared" si="4"/>
        <v>714</v>
      </c>
      <c r="K76" s="110">
        <f t="shared" si="8"/>
        <v>-34</v>
      </c>
      <c r="L76" s="67">
        <f t="shared" si="5"/>
        <v>21</v>
      </c>
      <c r="M76" s="68">
        <f t="shared" si="7"/>
        <v>-714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27.9</v>
      </c>
      <c r="I77" s="67">
        <f t="shared" si="3"/>
        <v>40</v>
      </c>
      <c r="J77" s="68">
        <f t="shared" si="4"/>
        <v>1116</v>
      </c>
      <c r="K77" s="110">
        <f t="shared" si="8"/>
        <v>-27.9</v>
      </c>
      <c r="L77" s="67">
        <f t="shared" si="5"/>
        <v>40</v>
      </c>
      <c r="M77" s="68">
        <f t="shared" si="7"/>
        <v>-1116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</v>
      </c>
      <c r="I78" s="67">
        <f t="shared" si="3"/>
        <v>210</v>
      </c>
      <c r="J78" s="68">
        <f t="shared" si="4"/>
        <v>0</v>
      </c>
      <c r="K78" s="110">
        <f t="shared" si="8"/>
        <v>0</v>
      </c>
      <c r="L78" s="67">
        <f t="shared" si="5"/>
        <v>210</v>
      </c>
      <c r="M78" s="68">
        <f t="shared" si="7"/>
        <v>0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75</v>
      </c>
      <c r="I79" s="67">
        <f t="shared" si="3"/>
        <v>8</v>
      </c>
      <c r="J79" s="68">
        <f t="shared" si="4"/>
        <v>600</v>
      </c>
      <c r="K79" s="110">
        <f t="shared" si="8"/>
        <v>-75</v>
      </c>
      <c r="L79" s="67">
        <f t="shared" si="5"/>
        <v>8</v>
      </c>
      <c r="M79" s="68">
        <f t="shared" si="7"/>
        <v>-600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28364.992000000006</v>
      </c>
      <c r="K80" s="110">
        <f t="shared" si="8"/>
        <v>0</v>
      </c>
      <c r="L80" s="109"/>
      <c r="M80" s="101">
        <f>SUM(M5:M79)</f>
        <v>-28364.992000000006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topLeftCell="A2" workbookViewId="0">
      <selection activeCell="G16" sqref="G1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 ht="15">
      <c r="A1" s="321" t="s">
        <v>318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8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117</v>
      </c>
      <c r="C6" s="153">
        <v>14.698</v>
      </c>
      <c r="D6" s="138">
        <f>VLOOKUP(D4,Фактически_присутствующих,3,FALSE)</f>
        <v>23</v>
      </c>
      <c r="E6" s="142">
        <f t="shared" ref="E6:E11" si="0">C6*D6</f>
        <v>338.05400000000003</v>
      </c>
    </row>
    <row r="7" spans="1:5" ht="15">
      <c r="A7" s="138">
        <v>2</v>
      </c>
      <c r="B7" s="161" t="s">
        <v>425</v>
      </c>
      <c r="C7" s="153">
        <v>25.372</v>
      </c>
      <c r="D7" s="138">
        <f>D6</f>
        <v>23</v>
      </c>
      <c r="E7" s="142">
        <f t="shared" si="0"/>
        <v>583.55600000000004</v>
      </c>
    </row>
    <row r="8" spans="1:5" ht="15">
      <c r="A8" s="138">
        <v>3</v>
      </c>
      <c r="B8" s="161" t="s">
        <v>118</v>
      </c>
      <c r="C8" s="153">
        <v>3.53</v>
      </c>
      <c r="D8" s="138">
        <f>D6</f>
        <v>23</v>
      </c>
      <c r="E8" s="142">
        <f t="shared" si="0"/>
        <v>81.19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23</v>
      </c>
      <c r="E9" s="142">
        <f t="shared" si="0"/>
        <v>55.199999999999996</v>
      </c>
    </row>
    <row r="10" spans="1:5" ht="15">
      <c r="A10" s="138">
        <v>5</v>
      </c>
      <c r="B10" s="161" t="s">
        <v>94</v>
      </c>
      <c r="C10" s="154">
        <v>6</v>
      </c>
      <c r="D10" s="138">
        <f>D6</f>
        <v>23</v>
      </c>
      <c r="E10" s="142">
        <f t="shared" si="0"/>
        <v>138</v>
      </c>
    </row>
    <row r="11" spans="1:5" ht="15">
      <c r="A11" s="138">
        <v>6</v>
      </c>
      <c r="B11" s="161" t="s">
        <v>112</v>
      </c>
      <c r="C11" s="154">
        <v>9</v>
      </c>
      <c r="D11" s="138">
        <f>D6</f>
        <v>23</v>
      </c>
      <c r="E11" s="142">
        <f t="shared" si="0"/>
        <v>207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1403.0000000000002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381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 ht="15">
      <c r="A19" s="138">
        <v>12</v>
      </c>
      <c r="B19" s="161" t="s">
        <v>382</v>
      </c>
      <c r="C19" s="153">
        <v>6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365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383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3"/>
  <sheetViews>
    <sheetView workbookViewId="0">
      <selection activeCell="G15" sqref="G15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12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21" t="s">
        <v>319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9</v>
      </c>
      <c r="E4" s="218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61" t="s">
        <v>119</v>
      </c>
      <c r="C6" s="153">
        <v>12.5603</v>
      </c>
      <c r="D6" s="138">
        <f>VLOOKUP(D4,Фактически_присутствующих,3,FALSE)</f>
        <v>23</v>
      </c>
      <c r="E6" s="142">
        <f t="shared" ref="E6:E12" si="0">C6*D6</f>
        <v>288.88689999999997</v>
      </c>
    </row>
    <row r="7" spans="1:5" ht="15">
      <c r="A7" s="138">
        <v>2</v>
      </c>
      <c r="B7" s="161" t="s">
        <v>144</v>
      </c>
      <c r="C7" s="162">
        <v>28.3</v>
      </c>
      <c r="D7" s="138">
        <f>D6</f>
        <v>23</v>
      </c>
      <c r="E7" s="142">
        <f t="shared" si="0"/>
        <v>650.9</v>
      </c>
    </row>
    <row r="8" spans="1:5" ht="15">
      <c r="A8" s="138">
        <v>3</v>
      </c>
      <c r="B8" s="161" t="s">
        <v>120</v>
      </c>
      <c r="C8" s="153">
        <v>4.8231999999999999</v>
      </c>
      <c r="D8" s="138">
        <f>D6</f>
        <v>23</v>
      </c>
      <c r="E8" s="142">
        <f t="shared" si="0"/>
        <v>110.9336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23</v>
      </c>
      <c r="E9" s="142">
        <f t="shared" si="0"/>
        <v>55.199999999999996</v>
      </c>
    </row>
    <row r="10" spans="1:5" ht="15">
      <c r="A10" s="138">
        <v>5</v>
      </c>
      <c r="B10" s="161" t="s">
        <v>84</v>
      </c>
      <c r="C10" s="153">
        <v>9</v>
      </c>
      <c r="D10" s="138">
        <f>D6</f>
        <v>23</v>
      </c>
      <c r="E10" s="142">
        <f t="shared" si="0"/>
        <v>207</v>
      </c>
    </row>
    <row r="11" spans="1:5" ht="15">
      <c r="A11" s="138">
        <v>6</v>
      </c>
      <c r="B11" s="145" t="s">
        <v>148</v>
      </c>
      <c r="C11" s="154">
        <v>3.14</v>
      </c>
      <c r="D11" s="138">
        <f>D6</f>
        <v>23</v>
      </c>
      <c r="E11" s="142">
        <f t="shared" si="0"/>
        <v>72.22</v>
      </c>
    </row>
    <row r="12" spans="1:5" ht="15">
      <c r="A12" s="138">
        <v>7</v>
      </c>
      <c r="B12" s="145" t="s">
        <v>313</v>
      </c>
      <c r="C12" s="153">
        <v>0.77649999999999997</v>
      </c>
      <c r="D12" s="138">
        <f>D6</f>
        <v>23</v>
      </c>
      <c r="E12" s="142">
        <f t="shared" si="0"/>
        <v>17.859500000000001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309</v>
      </c>
      <c r="C15" s="227">
        <f>SUM(C6:C14)</f>
        <v>61</v>
      </c>
      <c r="D15" s="228"/>
      <c r="E15" s="227">
        <f>SUM(E6:E14)</f>
        <v>1403</v>
      </c>
    </row>
    <row r="16" spans="1:5" ht="18.75">
      <c r="A16" s="322" t="s">
        <v>402</v>
      </c>
      <c r="B16" s="322"/>
      <c r="C16" s="322"/>
      <c r="D16" s="322"/>
      <c r="E16" s="322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61" t="s">
        <v>384</v>
      </c>
      <c r="C18" s="153">
        <v>24.472300000000001</v>
      </c>
      <c r="D18" s="138">
        <f>VLOOKUP(D4,завтрак_факт,3,FALSE)</f>
        <v>0</v>
      </c>
      <c r="E18" s="142">
        <f t="shared" ref="E18:E24" si="1">C18*D18</f>
        <v>0</v>
      </c>
    </row>
    <row r="19" spans="1:5" ht="15">
      <c r="A19" s="138">
        <v>12</v>
      </c>
      <c r="B19" s="161" t="s">
        <v>147</v>
      </c>
      <c r="C19" s="162">
        <v>0.79049999999999998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120</v>
      </c>
      <c r="C20" s="153">
        <v>5.1372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84</v>
      </c>
      <c r="C22" s="153">
        <v>12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5" t="s">
        <v>148</v>
      </c>
      <c r="C23" s="154">
        <v>3.2</v>
      </c>
      <c r="D23" s="138">
        <f>D18</f>
        <v>0</v>
      </c>
      <c r="E23" s="142">
        <f t="shared" si="1"/>
        <v>0</v>
      </c>
    </row>
    <row r="24" spans="1:5" ht="15">
      <c r="A24" s="138">
        <v>17</v>
      </c>
      <c r="B24" s="145" t="s">
        <v>370</v>
      </c>
      <c r="C24" s="153">
        <v>13</v>
      </c>
      <c r="D24" s="138">
        <f>D18</f>
        <v>0</v>
      </c>
      <c r="E24" s="142">
        <f t="shared" si="1"/>
        <v>0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309</v>
      </c>
      <c r="C27" s="227">
        <f>SUM(C18:C26)</f>
        <v>61.000000000000007</v>
      </c>
      <c r="D27" s="228"/>
      <c r="E27" s="227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3"/>
  <sheetViews>
    <sheetView topLeftCell="A11" workbookViewId="0">
      <selection activeCell="H17" sqref="H17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2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1" t="s">
        <v>320</v>
      </c>
      <c r="B1" s="321"/>
      <c r="C1" s="321"/>
      <c r="D1" s="321"/>
      <c r="E1" s="321"/>
    </row>
    <row r="2" spans="1:5" ht="13.9" customHeight="1">
      <c r="A2" s="319" t="s">
        <v>305</v>
      </c>
      <c r="B2" s="319"/>
      <c r="C2" s="319"/>
      <c r="D2" s="319"/>
      <c r="E2" s="319"/>
    </row>
    <row r="3" spans="1:5" ht="13.9" customHeight="1">
      <c r="A3" s="319" t="str">
        <f>'Автомат. ввод'!N10</f>
        <v>МКОУ " Сангишинская ООШ"</v>
      </c>
      <c r="B3" s="319"/>
      <c r="C3" s="319"/>
      <c r="D3" s="319"/>
      <c r="E3" s="319"/>
    </row>
    <row r="4" spans="1:5" ht="18.75">
      <c r="A4" s="137"/>
      <c r="B4" s="269" t="s">
        <v>399</v>
      </c>
      <c r="C4" s="137"/>
      <c r="D4" s="218">
        <v>10</v>
      </c>
      <c r="E4" s="219" t="s">
        <v>415</v>
      </c>
    </row>
    <row r="5" spans="1:5" ht="15">
      <c r="A5" s="138" t="s">
        <v>306</v>
      </c>
      <c r="B5" s="138" t="s">
        <v>68</v>
      </c>
      <c r="C5" s="138" t="s">
        <v>133</v>
      </c>
      <c r="D5" s="138" t="s">
        <v>307</v>
      </c>
      <c r="E5" s="138" t="s">
        <v>308</v>
      </c>
    </row>
    <row r="6" spans="1:5" ht="1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23</v>
      </c>
      <c r="E6" s="142">
        <f t="shared" ref="E6:E11" si="0">C6*D6</f>
        <v>263.005</v>
      </c>
    </row>
    <row r="7" spans="1:5" ht="15">
      <c r="A7" s="138">
        <v>2</v>
      </c>
      <c r="B7" s="144" t="s">
        <v>121</v>
      </c>
      <c r="C7" s="153">
        <v>16.024999999999999</v>
      </c>
      <c r="D7" s="138">
        <f>D6</f>
        <v>23</v>
      </c>
      <c r="E7" s="142">
        <f t="shared" si="0"/>
        <v>368.57499999999999</v>
      </c>
    </row>
    <row r="8" spans="1:5" ht="15">
      <c r="A8" s="138">
        <v>3</v>
      </c>
      <c r="B8" s="144" t="s">
        <v>98</v>
      </c>
      <c r="C8" s="153">
        <v>2.74</v>
      </c>
      <c r="D8" s="138">
        <f>D6</f>
        <v>23</v>
      </c>
      <c r="E8" s="142">
        <f t="shared" si="0"/>
        <v>63.02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23</v>
      </c>
      <c r="E9" s="142">
        <f t="shared" si="0"/>
        <v>55.199999999999996</v>
      </c>
    </row>
    <row r="10" spans="1:5" ht="15">
      <c r="A10" s="138">
        <v>5</v>
      </c>
      <c r="B10" s="144" t="s">
        <v>146</v>
      </c>
      <c r="C10" s="153">
        <v>22.4</v>
      </c>
      <c r="D10" s="138">
        <f>D6</f>
        <v>23</v>
      </c>
      <c r="E10" s="142">
        <f t="shared" si="0"/>
        <v>515.19999999999993</v>
      </c>
    </row>
    <row r="11" spans="1:5" ht="15">
      <c r="A11" s="138">
        <v>6</v>
      </c>
      <c r="B11" s="144" t="s">
        <v>100</v>
      </c>
      <c r="C11" s="153">
        <v>6</v>
      </c>
      <c r="D11" s="138">
        <f>D6</f>
        <v>23</v>
      </c>
      <c r="E11" s="142">
        <f t="shared" si="0"/>
        <v>138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309</v>
      </c>
      <c r="C15" s="148">
        <f>SUM(C6:C14)</f>
        <v>61</v>
      </c>
      <c r="D15" s="150"/>
      <c r="E15" s="148">
        <f>SUM(E6:E14)</f>
        <v>1403</v>
      </c>
    </row>
    <row r="16" spans="1:5" ht="18.75">
      <c r="A16" s="320" t="s">
        <v>402</v>
      </c>
      <c r="B16" s="320"/>
      <c r="C16" s="320"/>
      <c r="D16" s="320"/>
      <c r="E16" s="320"/>
    </row>
    <row r="17" spans="1:5" ht="15">
      <c r="A17" s="138" t="s">
        <v>306</v>
      </c>
      <c r="B17" s="138" t="s">
        <v>68</v>
      </c>
      <c r="C17" s="138" t="s">
        <v>133</v>
      </c>
      <c r="D17" s="138" t="s">
        <v>307</v>
      </c>
      <c r="E17" s="138" t="s">
        <v>308</v>
      </c>
    </row>
    <row r="18" spans="1:5" ht="15">
      <c r="A18" s="138">
        <v>11</v>
      </c>
      <c r="B18" s="144" t="s">
        <v>385</v>
      </c>
      <c r="C18" s="153">
        <v>28.442799999999998</v>
      </c>
      <c r="D18" s="138">
        <f>VLOOKUP(D4,завтрак_факт,3,FALSE)</f>
        <v>0</v>
      </c>
      <c r="E18" s="142">
        <f t="shared" ref="E18:E23" si="1">C18*D18</f>
        <v>0</v>
      </c>
    </row>
    <row r="19" spans="1:5" ht="15">
      <c r="A19" s="138">
        <v>12</v>
      </c>
      <c r="B19" s="144" t="s">
        <v>386</v>
      </c>
      <c r="C19" s="153">
        <v>6.9420000000000002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44" t="s">
        <v>365</v>
      </c>
      <c r="C20" s="153">
        <v>1.2152000000000001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44" t="s">
        <v>61</v>
      </c>
      <c r="C21" s="153">
        <v>2.4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44" t="s">
        <v>387</v>
      </c>
      <c r="C22" s="153">
        <v>16</v>
      </c>
      <c r="D22" s="138">
        <f>D18</f>
        <v>0</v>
      </c>
      <c r="E22" s="142">
        <f t="shared" si="1"/>
        <v>0</v>
      </c>
    </row>
    <row r="23" spans="1:5" ht="15">
      <c r="A23" s="138">
        <v>16</v>
      </c>
      <c r="B23" s="144" t="s">
        <v>375</v>
      </c>
      <c r="C23" s="153">
        <v>6</v>
      </c>
      <c r="D23" s="138">
        <f>D18</f>
        <v>0</v>
      </c>
      <c r="E23" s="142">
        <f t="shared" si="1"/>
        <v>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309</v>
      </c>
      <c r="C27" s="148">
        <f>SUM(C18:C26)</f>
        <v>61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310</v>
      </c>
      <c r="C29" s="318" t="s">
        <v>311</v>
      </c>
      <c r="D29" s="318"/>
      <c r="E29" s="318"/>
    </row>
    <row r="30" spans="1:5" ht="19.899999999999999" customHeight="1">
      <c r="A30" s="137"/>
      <c r="B30" s="193" t="str">
        <f>'Реестр 1'!B49</f>
        <v>МКОУ " Сангишинская ООШ"</v>
      </c>
      <c r="C30" s="312" t="s">
        <v>312</v>
      </c>
      <c r="D30" s="312"/>
      <c r="E30" s="312"/>
    </row>
    <row r="31" spans="1:5" ht="14.45" customHeight="1">
      <c r="B31" s="313" t="str">
        <f>'Реестр 1'!B50</f>
        <v xml:space="preserve">Утверждаю.
Директор школы 
___________Чанаева К.Я.)
</v>
      </c>
      <c r="C31" s="312"/>
      <c r="D31" s="312"/>
      <c r="E31" s="312"/>
    </row>
    <row r="32" spans="1:5" ht="41.45" customHeight="1">
      <c r="B32" s="313"/>
      <c r="C32" s="312"/>
      <c r="D32" s="312"/>
      <c r="E32" s="312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65</vt:i4>
      </vt:variant>
      <vt:variant>
        <vt:lpstr>Именованные диапазоны</vt:lpstr>
      </vt:variant>
      <vt:variant>
        <vt:i4>4</vt:i4>
      </vt:variant>
    </vt:vector>
  </HeadingPairs>
  <TitlesOfParts>
    <vt:vector size="69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Лист2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Пользователь</cp:lastModifiedBy>
  <cp:lastPrinted>2021-02-27T20:32:38Z</cp:lastPrinted>
  <dcterms:created xsi:type="dcterms:W3CDTF">2006-09-28T05:33:49Z</dcterms:created>
  <dcterms:modified xsi:type="dcterms:W3CDTF">2021-02-27T20:32:59Z</dcterms:modified>
</cp:coreProperties>
</file>